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795" yWindow="2400" windowWidth="15600" windowHeight="10260" tabRatio="631"/>
  </bookViews>
  <sheets>
    <sheet name="4" sheetId="125" r:id="rId1"/>
  </sheets>
  <definedNames>
    <definedName name="_xlnm._FilterDatabase" localSheetId="0" hidden="1">'4'!#REF!</definedName>
    <definedName name="_xlnm.Print_Area" localSheetId="0">'4'!$A$1:$BX$29</definedName>
  </definedNames>
  <calcPr calcId="125725"/>
</workbook>
</file>

<file path=xl/calcChain.xml><?xml version="1.0" encoding="utf-8"?>
<calcChain xmlns="http://schemas.openxmlformats.org/spreadsheetml/2006/main">
  <c r="BP20" i="125"/>
  <c r="BP21"/>
  <c r="BP23"/>
  <c r="AV24"/>
  <c r="AV25"/>
  <c r="AV26"/>
  <c r="BP24"/>
  <c r="BN24"/>
  <c r="BP25"/>
  <c r="BN25"/>
  <c r="BP26"/>
  <c r="BN26"/>
  <c r="AV20"/>
  <c r="AV21"/>
  <c r="AV23"/>
  <c r="AH24" l="1"/>
  <c r="AH20" s="1"/>
  <c r="AH25"/>
  <c r="AH26"/>
  <c r="AH23" l="1"/>
  <c r="AH21"/>
  <c r="T24"/>
  <c r="BJ24" s="1"/>
  <c r="T25"/>
  <c r="BJ25" s="1"/>
  <c r="T26"/>
  <c r="BJ26" s="1"/>
  <c r="T27" l="1"/>
  <c r="T23" s="1"/>
  <c r="T28"/>
  <c r="T29"/>
  <c r="T20" l="1"/>
  <c r="T21"/>
  <c r="D24"/>
  <c r="D25"/>
  <c r="D26"/>
  <c r="D27"/>
  <c r="D28"/>
  <c r="D29"/>
  <c r="D20" l="1"/>
  <c r="D21"/>
  <c r="D23"/>
  <c r="BN29"/>
  <c r="BN28"/>
  <c r="BN27"/>
  <c r="BN23"/>
  <c r="BN21"/>
  <c r="BN20"/>
  <c r="BJ29"/>
  <c r="BJ28"/>
  <c r="BJ27"/>
  <c r="BJ23"/>
  <c r="BJ21"/>
  <c r="BJ20"/>
</calcChain>
</file>

<file path=xl/sharedStrings.xml><?xml version="1.0" encoding="utf-8"?>
<sst xmlns="http://schemas.openxmlformats.org/spreadsheetml/2006/main" count="824" uniqueCount="127">
  <si>
    <t>к приказу Минэнерго России</t>
  </si>
  <si>
    <t>МВт</t>
  </si>
  <si>
    <t>Итого за период реализации инвестиционной программы</t>
  </si>
  <si>
    <t>Идентифика-тор инвестицион-ного проекта</t>
  </si>
  <si>
    <t>МВ×А</t>
  </si>
  <si>
    <t>Мвар</t>
  </si>
  <si>
    <t>План</t>
  </si>
  <si>
    <t>млн рублей (без НДС)</t>
  </si>
  <si>
    <t xml:space="preserve"> 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</si>
  <si>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</si>
  <si>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</si>
  <si>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9</t>
  </si>
  <si>
    <t>Другое</t>
  </si>
  <si>
    <t>Утвержденные плановые значения показателей приведены в соответствии с  ______________________________________________________________________________</t>
  </si>
  <si>
    <t>Предложение по корректировке утвержденного плана</t>
  </si>
  <si>
    <t>Краткое обоснование  корректировки утвержденного плана</t>
  </si>
  <si>
    <t>Номер группы инвести-ционных проектов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</si>
  <si>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</si>
  <si>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</si>
  <si>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</si>
  <si>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</si>
  <si>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</si>
  <si>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</si>
  <si>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</si>
  <si>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</si>
  <si>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</si>
  <si>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</si>
  <si>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</si>
  <si>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</si>
  <si>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</si>
  <si>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</si>
  <si>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от «__» _____ 2016 г. №___</t>
  </si>
  <si>
    <t>км ЛЭП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</si>
  <si>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</si>
  <si>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</si>
  <si>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</si>
  <si>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</si>
  <si>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</si>
  <si>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</si>
  <si>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</si>
  <si>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</si>
  <si>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</si>
  <si>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</si>
  <si>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</si>
  <si>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</si>
  <si>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</si>
  <si>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</si>
  <si>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Первоначальная стоимость принимаемых к учету основных средств и нематериальных активов, млн рублей (без НДС)</t>
  </si>
  <si>
    <t xml:space="preserve">                                                         полное наименование субъекта электроэнергетики</t>
  </si>
  <si>
    <t>Принятие основных средств и нематериальных активов к бухгалтерскому учету</t>
  </si>
  <si>
    <t>Приложение  № 4</t>
  </si>
  <si>
    <t>Форма 4. План ввода основных средств</t>
  </si>
  <si>
    <t xml:space="preserve">План 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</si>
  <si>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</si>
  <si>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</si>
  <si>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</si>
  <si>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</si>
  <si>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</si>
  <si>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</si>
  <si>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</si>
  <si>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</si>
  <si>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</si>
  <si>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</si>
  <si>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</si>
  <si>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</si>
  <si>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7.4.6</t>
  </si>
  <si>
    <t>7.4.7</t>
  </si>
  <si>
    <t>7.5.1</t>
  </si>
  <si>
    <t>7.5.2</t>
  </si>
  <si>
    <t>7.5.3</t>
  </si>
  <si>
    <t>7.5.4</t>
  </si>
  <si>
    <t>7.5.5</t>
  </si>
  <si>
    <t>7.5.6</t>
  </si>
  <si>
    <t>7.5.7</t>
  </si>
  <si>
    <t>7.6.1</t>
  </si>
  <si>
    <t>7.6.2</t>
  </si>
  <si>
    <t>7.6.3</t>
  </si>
  <si>
    <t>7.6.4</t>
  </si>
  <si>
    <t>7.6.5</t>
  </si>
  <si>
    <t>7.6.6</t>
  </si>
  <si>
    <t>7.6.7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</si>
  <si>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</si>
  <si>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</si>
  <si>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</si>
  <si>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</si>
  <si>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</si>
  <si>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</si>
  <si>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</si>
  <si>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</si>
  <si>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</si>
  <si>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</si>
  <si>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</si>
  <si>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</si>
  <si>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</si>
  <si>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</si>
  <si>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1</t>
  </si>
  <si>
    <t>1.2</t>
  </si>
  <si>
    <t>1.2.2</t>
  </si>
  <si>
    <t>1.2.2.1</t>
  </si>
  <si>
    <t>нд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</si>
  <si>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</si>
  <si>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Год раскрытия информации: 2017 год</t>
  </si>
  <si>
    <t>Реконструкция, модернизация, техническое перевооружение, всего</t>
  </si>
  <si>
    <t>0</t>
  </si>
  <si>
    <t>0.2</t>
  </si>
  <si>
    <t>2018 год</t>
  </si>
  <si>
    <t>2019 год</t>
  </si>
  <si>
    <t>2020 год</t>
  </si>
  <si>
    <t>Г</t>
  </si>
  <si>
    <t>Челябинская область</t>
  </si>
  <si>
    <t>ВСЕГО по инвестиционной программе, в том числе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</si>
  <si>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</si>
  <si>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</si>
  <si>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Реконструкция линий электропередач, всего, в том числе,</t>
  </si>
  <si>
    <t>Принятие основных средств и нематериальных активов к бухгалтерскому учету в 2017 году</t>
  </si>
  <si>
    <t xml:space="preserve">Инвестиционная программа Общества с ограниченной ответственностью "Управление энергоснабжения и связи" 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</si>
  <si>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</si>
  <si>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</si>
  <si>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</si>
  <si>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</si>
  <si>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</si>
  <si>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в сетях ООО "УЭС"</t>
  </si>
  <si>
    <t>Э_1.2.2.1.</t>
  </si>
  <si>
    <t>-1,588</t>
  </si>
  <si>
    <t>18</t>
  </si>
  <si>
    <t>14</t>
  </si>
  <si>
    <t>Э_1.2.1.2.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</si>
</sst>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000"/>
    <numFmt numFmtId="168" formatCode="0.000000"/>
    <numFmt numFmtId="169" formatCode="#,##0.000"/>
  </numFmts>
  <fonts count="43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0" fillId="0" borderId="0"/>
    <xf numFmtId="0" fontId="1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11" fillId="0" borderId="0"/>
    <xf numFmtId="0" fontId="10" fillId="0" borderId="0"/>
    <xf numFmtId="0" fontId="36" fillId="0" borderId="0"/>
    <xf numFmtId="0" fontId="36" fillId="0" borderId="0"/>
    <xf numFmtId="164" fontId="10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1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6" fillId="0" borderId="0"/>
    <xf numFmtId="0" fontId="11" fillId="0" borderId="0"/>
    <xf numFmtId="9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2" fillId="0" borderId="0"/>
    <xf numFmtId="0" fontId="5" fillId="0" borderId="0"/>
    <xf numFmtId="0" fontId="30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6">
    <xf numFmtId="0" fontId="0" fillId="0" borderId="0" xfId="0"/>
    <xf numFmtId="0" fontId="11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46" applyFont="1" applyFill="1" applyBorder="1" applyAlignment="1"/>
    <xf numFmtId="0" fontId="32" fillId="0" borderId="0" xfId="45" applyFont="1" applyFill="1" applyBorder="1" applyAlignment="1">
      <alignment vertical="center"/>
    </xf>
    <xf numFmtId="0" fontId="37" fillId="0" borderId="0" xfId="37" applyFont="1" applyAlignment="1">
      <alignment horizontal="right"/>
    </xf>
    <xf numFmtId="0" fontId="11" fillId="0" borderId="0" xfId="0" applyFont="1" applyFill="1" applyAlignment="1"/>
    <xf numFmtId="0" fontId="37" fillId="0" borderId="0" xfId="37" applyFont="1" applyAlignment="1">
      <alignment horizontal="right" vertical="center"/>
    </xf>
    <xf numFmtId="0" fontId="32" fillId="0" borderId="0" xfId="44" applyFont="1" applyFill="1" applyBorder="1" applyAlignment="1"/>
    <xf numFmtId="0" fontId="12" fillId="0" borderId="0" xfId="46" applyFont="1" applyFill="1" applyBorder="1" applyAlignment="1">
      <alignment horizontal="center"/>
    </xf>
    <xf numFmtId="0" fontId="37" fillId="0" borderId="0" xfId="0" applyFont="1" applyFill="1" applyAlignment="1"/>
    <xf numFmtId="0" fontId="33" fillId="0" borderId="10" xfId="45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0" xfId="0" applyFont="1" applyFill="1"/>
    <xf numFmtId="0" fontId="39" fillId="0" borderId="0" xfId="55" applyFont="1" applyAlignment="1">
      <alignment vertical="center"/>
    </xf>
    <xf numFmtId="0" fontId="34" fillId="0" borderId="0" xfId="55" applyFont="1" applyAlignment="1">
      <alignment vertical="top"/>
    </xf>
    <xf numFmtId="0" fontId="3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4" fillId="0" borderId="0" xfId="55" applyFont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33" fillId="0" borderId="10" xfId="45" applyFont="1" applyFill="1" applyBorder="1" applyAlignment="1">
      <alignment horizontal="center" vertical="center" wrapText="1"/>
    </xf>
    <xf numFmtId="49" fontId="33" fillId="0" borderId="10" xfId="45" applyNumberFormat="1" applyFont="1" applyFill="1" applyBorder="1" applyAlignment="1">
      <alignment horizontal="center" vertical="center"/>
    </xf>
    <xf numFmtId="0" fontId="33" fillId="0" borderId="10" xfId="45" applyFont="1" applyFill="1" applyBorder="1" applyAlignment="1">
      <alignment horizontal="center" vertical="center"/>
    </xf>
    <xf numFmtId="0" fontId="11" fillId="0" borderId="0" xfId="0" applyFont="1"/>
    <xf numFmtId="0" fontId="33" fillId="0" borderId="10" xfId="45" applyFont="1" applyFill="1" applyBorder="1" applyAlignment="1">
      <alignment horizontal="center" vertical="center"/>
    </xf>
    <xf numFmtId="0" fontId="35" fillId="0" borderId="10" xfId="55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wrapText="1"/>
    </xf>
    <xf numFmtId="167" fontId="33" fillId="0" borderId="10" xfId="45" applyNumberFormat="1" applyFont="1" applyFill="1" applyBorder="1" applyAlignment="1">
      <alignment horizontal="center" vertical="center"/>
    </xf>
    <xf numFmtId="0" fontId="35" fillId="0" borderId="10" xfId="55" applyNumberFormat="1" applyFont="1" applyFill="1" applyBorder="1" applyAlignment="1">
      <alignment horizontal="center" vertical="center"/>
    </xf>
    <xf numFmtId="0" fontId="32" fillId="0" borderId="10" xfId="45" applyFont="1" applyFill="1" applyBorder="1" applyAlignment="1">
      <alignment horizontal="center" vertical="center"/>
    </xf>
    <xf numFmtId="167" fontId="32" fillId="0" borderId="10" xfId="45" applyNumberFormat="1" applyFont="1" applyFill="1" applyBorder="1" applyAlignment="1">
      <alignment horizontal="center" vertical="center"/>
    </xf>
    <xf numFmtId="49" fontId="32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33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34" fillId="0" borderId="10" xfId="55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 wrapText="1"/>
    </xf>
    <xf numFmtId="0" fontId="34" fillId="0" borderId="10" xfId="55" applyNumberFormat="1" applyFont="1" applyFill="1" applyBorder="1" applyAlignment="1">
      <alignment horizontal="center" vertical="center" wrapText="1"/>
    </xf>
    <xf numFmtId="167" fontId="11" fillId="0" borderId="10" xfId="0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/>
    </xf>
    <xf numFmtId="168" fontId="12" fillId="0" borderId="10" xfId="0" applyNumberFormat="1" applyFont="1" applyFill="1" applyBorder="1" applyAlignment="1">
      <alignment horizontal="center" vertical="center" wrapText="1"/>
    </xf>
    <xf numFmtId="168" fontId="11" fillId="0" borderId="10" xfId="0" applyNumberFormat="1" applyFont="1" applyFill="1" applyBorder="1" applyAlignment="1">
      <alignment horizontal="center" vertical="center" wrapText="1"/>
    </xf>
    <xf numFmtId="168" fontId="11" fillId="0" borderId="10" xfId="55" applyNumberFormat="1" applyFont="1" applyFill="1" applyBorder="1" applyAlignment="1">
      <alignment horizontal="center" vertical="center"/>
    </xf>
    <xf numFmtId="168" fontId="12" fillId="0" borderId="10" xfId="55" applyNumberFormat="1" applyFont="1" applyFill="1" applyBorder="1" applyAlignment="1">
      <alignment horizontal="center" vertical="center"/>
    </xf>
    <xf numFmtId="169" fontId="33" fillId="0" borderId="10" xfId="45" applyNumberFormat="1" applyFont="1" applyFill="1" applyBorder="1" applyAlignment="1">
      <alignment horizontal="center" vertical="center"/>
    </xf>
    <xf numFmtId="3" fontId="33" fillId="0" borderId="10" xfId="45" applyNumberFormat="1" applyFont="1" applyFill="1" applyBorder="1" applyAlignment="1">
      <alignment horizontal="center" vertical="center"/>
    </xf>
    <xf numFmtId="169" fontId="32" fillId="0" borderId="10" xfId="45" applyNumberFormat="1" applyFont="1" applyFill="1" applyBorder="1" applyAlignment="1">
      <alignment horizontal="center" vertical="center"/>
    </xf>
    <xf numFmtId="3" fontId="32" fillId="0" borderId="10" xfId="45" applyNumberFormat="1" applyFont="1" applyFill="1" applyBorder="1" applyAlignment="1">
      <alignment horizontal="center" vertical="center"/>
    </xf>
    <xf numFmtId="0" fontId="33" fillId="0" borderId="10" xfId="45" applyFont="1" applyFill="1" applyBorder="1" applyAlignment="1">
      <alignment horizontal="center" vertical="center" wrapText="1"/>
    </xf>
    <xf numFmtId="0" fontId="33" fillId="0" borderId="12" xfId="45" applyFont="1" applyFill="1" applyBorder="1" applyAlignment="1">
      <alignment horizontal="center" vertical="center"/>
    </xf>
    <xf numFmtId="0" fontId="33" fillId="0" borderId="22" xfId="45" applyFont="1" applyFill="1" applyBorder="1" applyAlignment="1">
      <alignment horizontal="center" vertical="center"/>
    </xf>
    <xf numFmtId="0" fontId="33" fillId="0" borderId="18" xfId="45" applyFont="1" applyFill="1" applyBorder="1" applyAlignment="1">
      <alignment horizontal="center" vertical="center"/>
    </xf>
    <xf numFmtId="0" fontId="32" fillId="0" borderId="0" xfId="44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3" fillId="0" borderId="10" xfId="45" applyFont="1" applyFill="1" applyBorder="1" applyAlignment="1">
      <alignment horizontal="center" vertical="center"/>
    </xf>
    <xf numFmtId="0" fontId="33" fillId="0" borderId="12" xfId="45" applyFont="1" applyFill="1" applyBorder="1" applyAlignment="1">
      <alignment horizontal="center" vertical="center" wrapText="1"/>
    </xf>
    <xf numFmtId="0" fontId="33" fillId="0" borderId="22" xfId="45" applyFont="1" applyFill="1" applyBorder="1" applyAlignment="1">
      <alignment horizontal="center" vertical="center" wrapText="1"/>
    </xf>
    <xf numFmtId="0" fontId="33" fillId="0" borderId="18" xfId="45" applyFont="1" applyFill="1" applyBorder="1" applyAlignment="1">
      <alignment horizontal="center" vertical="center" wrapText="1"/>
    </xf>
    <xf numFmtId="0" fontId="33" fillId="0" borderId="11" xfId="45" applyFont="1" applyFill="1" applyBorder="1" applyAlignment="1">
      <alignment horizontal="center" vertical="center" wrapText="1"/>
    </xf>
    <xf numFmtId="0" fontId="33" fillId="0" borderId="17" xfId="45" applyFont="1" applyFill="1" applyBorder="1" applyAlignment="1">
      <alignment horizontal="center" vertical="center" wrapText="1"/>
    </xf>
    <xf numFmtId="0" fontId="33" fillId="0" borderId="13" xfId="45" applyFont="1" applyFill="1" applyBorder="1" applyAlignment="1">
      <alignment horizontal="center" vertical="center" wrapText="1"/>
    </xf>
    <xf numFmtId="0" fontId="12" fillId="0" borderId="21" xfId="46" applyFont="1" applyFill="1" applyBorder="1" applyAlignment="1">
      <alignment horizontal="center"/>
    </xf>
    <xf numFmtId="0" fontId="33" fillId="0" borderId="16" xfId="45" applyFont="1" applyFill="1" applyBorder="1" applyAlignment="1">
      <alignment horizontal="center" vertical="center"/>
    </xf>
    <xf numFmtId="0" fontId="33" fillId="0" borderId="15" xfId="45" applyFont="1" applyFill="1" applyBorder="1" applyAlignment="1">
      <alignment horizontal="center" vertical="center"/>
    </xf>
    <xf numFmtId="0" fontId="33" fillId="0" borderId="20" xfId="45" applyFont="1" applyFill="1" applyBorder="1" applyAlignment="1">
      <alignment horizontal="center" vertical="center"/>
    </xf>
    <xf numFmtId="0" fontId="33" fillId="0" borderId="14" xfId="45" applyFont="1" applyFill="1" applyBorder="1" applyAlignment="1">
      <alignment horizontal="center" vertical="center"/>
    </xf>
    <xf numFmtId="0" fontId="33" fillId="0" borderId="21" xfId="45" applyFont="1" applyFill="1" applyBorder="1" applyAlignment="1">
      <alignment horizontal="center" vertical="center"/>
    </xf>
    <xf numFmtId="0" fontId="33" fillId="0" borderId="19" xfId="45" applyFont="1" applyFill="1" applyBorder="1" applyAlignment="1">
      <alignment horizontal="center" vertical="center"/>
    </xf>
    <xf numFmtId="0" fontId="38" fillId="0" borderId="0" xfId="55" applyFont="1" applyAlignment="1">
      <alignment horizontal="center" vertical="center"/>
    </xf>
    <xf numFmtId="0" fontId="34" fillId="0" borderId="0" xfId="55" applyFont="1" applyAlignment="1">
      <alignment horizontal="center" vertical="top"/>
    </xf>
    <xf numFmtId="0" fontId="11" fillId="0" borderId="0" xfId="0" applyFont="1" applyFill="1" applyAlignment="1">
      <alignment horizontal="center"/>
    </xf>
  </cellXfs>
  <cellStyles count="272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2 2" xfId="48"/>
    <cellStyle name="Обычный 2" xfId="36"/>
    <cellStyle name="Обычный 2 26 2" xfId="108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L29"/>
  <sheetViews>
    <sheetView tabSelected="1" view="pageBreakPreview" topLeftCell="L1" zoomScale="60" workbookViewId="0">
      <selection activeCell="C27" sqref="C27"/>
    </sheetView>
  </sheetViews>
  <sheetFormatPr defaultRowHeight="15.75"/>
  <cols>
    <col min="1" max="1" width="11.625" style="1" customWidth="1"/>
    <col min="2" max="2" width="31.5" style="1" customWidth="1"/>
    <col min="3" max="3" width="13.875" style="1" customWidth="1"/>
    <col min="4" max="4" width="17.625" style="1" customWidth="1"/>
    <col min="5" max="5" width="22" style="1" customWidth="1"/>
    <col min="6" max="6" width="18.875" style="14" customWidth="1"/>
    <col min="7" max="7" width="9.25" style="14" bestFit="1" customWidth="1"/>
    <col min="8" max="12" width="5.75" style="14" bestFit="1" customWidth="1"/>
    <col min="13" max="13" width="17.25" style="14" customWidth="1"/>
    <col min="14" max="14" width="9.25" style="14" bestFit="1" customWidth="1"/>
    <col min="15" max="19" width="5.75" style="14" bestFit="1" customWidth="1"/>
    <col min="20" max="20" width="20" style="1" customWidth="1"/>
    <col min="21" max="21" width="8.75" style="1" customWidth="1"/>
    <col min="22" max="25" width="6" style="1" customWidth="1"/>
    <col min="26" max="26" width="6.625" style="1" customWidth="1"/>
    <col min="27" max="27" width="17.625" style="1" customWidth="1"/>
    <col min="28" max="32" width="6" style="1" customWidth="1"/>
    <col min="33" max="33" width="6.375" style="1" customWidth="1"/>
    <col min="34" max="34" width="18.25" style="1" customWidth="1"/>
    <col min="35" max="39" width="6" style="1" customWidth="1"/>
    <col min="40" max="40" width="5.125" style="1" customWidth="1"/>
    <col min="41" max="41" width="17" style="1" customWidth="1"/>
    <col min="42" max="46" width="6" style="1" customWidth="1"/>
    <col min="47" max="47" width="5.5" style="1" customWidth="1"/>
    <col min="48" max="48" width="17.875" style="1" customWidth="1"/>
    <col min="49" max="54" width="6" style="1" customWidth="1"/>
    <col min="55" max="55" width="19.25" style="1" customWidth="1"/>
    <col min="56" max="60" width="6" style="1" customWidth="1"/>
    <col min="61" max="61" width="6.25" style="1" customWidth="1"/>
    <col min="62" max="62" width="18.75" style="1" customWidth="1"/>
    <col min="63" max="65" width="6" style="1" customWidth="1"/>
    <col min="66" max="66" width="10.625" style="1" customWidth="1"/>
    <col min="67" max="67" width="6" style="1" customWidth="1"/>
    <col min="68" max="68" width="7" style="1" customWidth="1"/>
    <col min="69" max="69" width="17.5" style="1" customWidth="1"/>
    <col min="70" max="73" width="6" style="1" customWidth="1"/>
    <col min="74" max="74" width="6.875" style="1" customWidth="1"/>
    <col min="75" max="75" width="5.75" style="1" customWidth="1"/>
    <col min="76" max="76" width="16.625" style="1" customWidth="1"/>
    <col min="77" max="77" width="4.125" style="1" customWidth="1"/>
    <col min="78" max="78" width="3.75" style="1" customWidth="1"/>
    <col min="79" max="79" width="3.875" style="1" customWidth="1"/>
    <col min="80" max="80" width="4.5" style="1" customWidth="1"/>
    <col min="81" max="81" width="5" style="1" customWidth="1"/>
    <col min="82" max="82" width="5.5" style="1" customWidth="1"/>
    <col min="83" max="83" width="5.75" style="1" customWidth="1"/>
    <col min="84" max="84" width="5.5" style="1" customWidth="1"/>
    <col min="85" max="86" width="5" style="1" customWidth="1"/>
    <col min="87" max="87" width="12.875" style="1" customWidth="1"/>
    <col min="88" max="97" width="5" style="1" customWidth="1"/>
    <col min="98" max="16384" width="9" style="1"/>
  </cols>
  <sheetData>
    <row r="1" spans="1:90" ht="18.75">
      <c r="AB1" s="2"/>
      <c r="AC1" s="2"/>
      <c r="AD1" s="2"/>
      <c r="AE1" s="2"/>
      <c r="AF1" s="2"/>
      <c r="AG1" s="8" t="s">
        <v>50</v>
      </c>
      <c r="AH1" s="2"/>
      <c r="AI1" s="2"/>
      <c r="AJ1" s="2"/>
      <c r="AK1" s="2"/>
      <c r="AL1" s="2"/>
      <c r="AM1" s="2"/>
      <c r="AN1" s="2"/>
      <c r="AO1" s="2"/>
      <c r="AP1" s="2"/>
    </row>
    <row r="2" spans="1:90" ht="18.75">
      <c r="AB2" s="2"/>
      <c r="AC2" s="2"/>
      <c r="AD2" s="2"/>
      <c r="AE2" s="2"/>
      <c r="AF2" s="2"/>
      <c r="AG2" s="6" t="s">
        <v>0</v>
      </c>
      <c r="AH2" s="2"/>
      <c r="AI2" s="2"/>
      <c r="AJ2" s="2"/>
      <c r="AK2" s="2"/>
      <c r="AL2" s="2"/>
      <c r="AM2" s="2"/>
      <c r="AN2" s="2"/>
      <c r="AO2" s="2"/>
      <c r="AP2" s="2"/>
    </row>
    <row r="3" spans="1:90" ht="18.75">
      <c r="AB3" s="2"/>
      <c r="AC3" s="2"/>
      <c r="AD3" s="2"/>
      <c r="AE3" s="2"/>
      <c r="AF3" s="2"/>
      <c r="AG3" s="6" t="s">
        <v>31</v>
      </c>
      <c r="AH3" s="2"/>
      <c r="AI3" s="2"/>
      <c r="AJ3" s="2"/>
      <c r="AK3" s="2"/>
      <c r="AL3" s="2"/>
      <c r="AM3" s="2"/>
      <c r="AN3" s="2"/>
      <c r="AO3" s="2"/>
      <c r="AP3" s="2"/>
    </row>
    <row r="4" spans="1:90">
      <c r="A4" s="55" t="s">
        <v>51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14"/>
      <c r="AI4" s="14"/>
      <c r="AJ4" s="14"/>
      <c r="AK4" s="14"/>
      <c r="AL4" s="14"/>
      <c r="AM4" s="14"/>
      <c r="AN4" s="14"/>
      <c r="AO4" s="14"/>
      <c r="AP4" s="14"/>
    </row>
    <row r="5" spans="1:90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14"/>
      <c r="BZ5" s="14"/>
    </row>
    <row r="6" spans="1:90" ht="18.75">
      <c r="A6" s="73" t="s">
        <v>115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</row>
    <row r="7" spans="1:90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</row>
    <row r="8" spans="1:90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</row>
    <row r="9" spans="1:90">
      <c r="A9" s="75" t="s">
        <v>101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21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2"/>
      <c r="BZ9" s="2"/>
    </row>
    <row r="10" spans="1:90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4"/>
      <c r="BL10" s="3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2"/>
      <c r="BZ10" s="2"/>
    </row>
    <row r="11" spans="1:90" ht="15.75" customHeight="1">
      <c r="A11" s="57" t="s">
        <v>13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</row>
    <row r="12" spans="1:90">
      <c r="A12" s="58" t="s">
        <v>100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</row>
    <row r="13" spans="1:90" ht="15.75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10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90" ht="31.5" customHeight="1">
      <c r="A14" s="63" t="s">
        <v>16</v>
      </c>
      <c r="B14" s="63" t="s">
        <v>8</v>
      </c>
      <c r="C14" s="63" t="s">
        <v>3</v>
      </c>
      <c r="D14" s="51" t="s">
        <v>47</v>
      </c>
      <c r="E14" s="51"/>
      <c r="F14" s="67" t="s">
        <v>114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59" t="s">
        <v>49</v>
      </c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 t="s">
        <v>49</v>
      </c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63" t="s">
        <v>15</v>
      </c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</row>
    <row r="15" spans="1:90" ht="44.25" customHeight="1">
      <c r="A15" s="64"/>
      <c r="B15" s="64"/>
      <c r="C15" s="64"/>
      <c r="D15" s="51"/>
      <c r="E15" s="51"/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52" t="s">
        <v>105</v>
      </c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4"/>
      <c r="AH15" s="52" t="s">
        <v>106</v>
      </c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4"/>
      <c r="AV15" s="52" t="s">
        <v>107</v>
      </c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4"/>
      <c r="BJ15" s="51" t="s">
        <v>2</v>
      </c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64"/>
    </row>
    <row r="16" spans="1:90" ht="51" customHeight="1">
      <c r="A16" s="64"/>
      <c r="B16" s="64"/>
      <c r="C16" s="64"/>
      <c r="D16" s="51"/>
      <c r="E16" s="51"/>
      <c r="F16" s="52" t="s">
        <v>52</v>
      </c>
      <c r="G16" s="53"/>
      <c r="H16" s="53"/>
      <c r="I16" s="53"/>
      <c r="J16" s="53"/>
      <c r="K16" s="53"/>
      <c r="L16" s="53"/>
      <c r="M16" s="60" t="s">
        <v>14</v>
      </c>
      <c r="N16" s="61"/>
      <c r="O16" s="61"/>
      <c r="P16" s="61"/>
      <c r="Q16" s="61"/>
      <c r="R16" s="61"/>
      <c r="S16" s="62"/>
      <c r="T16" s="52" t="s">
        <v>6</v>
      </c>
      <c r="U16" s="53"/>
      <c r="V16" s="53"/>
      <c r="W16" s="53"/>
      <c r="X16" s="53"/>
      <c r="Y16" s="53"/>
      <c r="Z16" s="53"/>
      <c r="AA16" s="60" t="s">
        <v>14</v>
      </c>
      <c r="AB16" s="61"/>
      <c r="AC16" s="61"/>
      <c r="AD16" s="61"/>
      <c r="AE16" s="61"/>
      <c r="AF16" s="61"/>
      <c r="AG16" s="62"/>
      <c r="AH16" s="52" t="s">
        <v>6</v>
      </c>
      <c r="AI16" s="53"/>
      <c r="AJ16" s="53"/>
      <c r="AK16" s="53"/>
      <c r="AL16" s="53"/>
      <c r="AM16" s="53"/>
      <c r="AN16" s="53"/>
      <c r="AO16" s="60" t="s">
        <v>14</v>
      </c>
      <c r="AP16" s="61"/>
      <c r="AQ16" s="61"/>
      <c r="AR16" s="61"/>
      <c r="AS16" s="61"/>
      <c r="AT16" s="61"/>
      <c r="AU16" s="62"/>
      <c r="AV16" s="52" t="s">
        <v>52</v>
      </c>
      <c r="AW16" s="53"/>
      <c r="AX16" s="53"/>
      <c r="AY16" s="53"/>
      <c r="AZ16" s="53"/>
      <c r="BA16" s="53"/>
      <c r="BB16" s="53"/>
      <c r="BC16" s="60" t="s">
        <v>14</v>
      </c>
      <c r="BD16" s="61"/>
      <c r="BE16" s="61"/>
      <c r="BF16" s="61"/>
      <c r="BG16" s="61"/>
      <c r="BH16" s="61"/>
      <c r="BI16" s="62"/>
      <c r="BJ16" s="52" t="s">
        <v>6</v>
      </c>
      <c r="BK16" s="53"/>
      <c r="BL16" s="53"/>
      <c r="BM16" s="53"/>
      <c r="BN16" s="53"/>
      <c r="BO16" s="53"/>
      <c r="BP16" s="53"/>
      <c r="BQ16" s="60" t="s">
        <v>14</v>
      </c>
      <c r="BR16" s="61"/>
      <c r="BS16" s="61"/>
      <c r="BT16" s="61"/>
      <c r="BU16" s="61"/>
      <c r="BV16" s="61"/>
      <c r="BW16" s="62"/>
      <c r="BX16" s="64"/>
    </row>
    <row r="17" spans="1:76" ht="37.5" customHeight="1">
      <c r="A17" s="64"/>
      <c r="B17" s="64"/>
      <c r="C17" s="64"/>
      <c r="D17" s="51" t="s">
        <v>52</v>
      </c>
      <c r="E17" s="51" t="s">
        <v>14</v>
      </c>
      <c r="F17" s="22" t="s">
        <v>10</v>
      </c>
      <c r="G17" s="59" t="s">
        <v>9</v>
      </c>
      <c r="H17" s="59"/>
      <c r="I17" s="59"/>
      <c r="J17" s="59"/>
      <c r="K17" s="59"/>
      <c r="L17" s="59"/>
      <c r="M17" s="22" t="s">
        <v>10</v>
      </c>
      <c r="N17" s="59" t="s">
        <v>9</v>
      </c>
      <c r="O17" s="59"/>
      <c r="P17" s="59"/>
      <c r="Q17" s="59"/>
      <c r="R17" s="59"/>
      <c r="S17" s="59"/>
      <c r="T17" s="22" t="s">
        <v>10</v>
      </c>
      <c r="U17" s="59" t="s">
        <v>9</v>
      </c>
      <c r="V17" s="59"/>
      <c r="W17" s="59"/>
      <c r="X17" s="59"/>
      <c r="Y17" s="59"/>
      <c r="Z17" s="59"/>
      <c r="AA17" s="22" t="s">
        <v>10</v>
      </c>
      <c r="AB17" s="59" t="s">
        <v>9</v>
      </c>
      <c r="AC17" s="59"/>
      <c r="AD17" s="59"/>
      <c r="AE17" s="59"/>
      <c r="AF17" s="59"/>
      <c r="AG17" s="59"/>
      <c r="AH17" s="22" t="s">
        <v>10</v>
      </c>
      <c r="AI17" s="59" t="s">
        <v>9</v>
      </c>
      <c r="AJ17" s="59"/>
      <c r="AK17" s="59"/>
      <c r="AL17" s="59"/>
      <c r="AM17" s="59"/>
      <c r="AN17" s="59"/>
      <c r="AO17" s="22" t="s">
        <v>10</v>
      </c>
      <c r="AP17" s="59" t="s">
        <v>9</v>
      </c>
      <c r="AQ17" s="59"/>
      <c r="AR17" s="59"/>
      <c r="AS17" s="59"/>
      <c r="AT17" s="59"/>
      <c r="AU17" s="59"/>
      <c r="AV17" s="22" t="s">
        <v>10</v>
      </c>
      <c r="AW17" s="59" t="s">
        <v>9</v>
      </c>
      <c r="AX17" s="59"/>
      <c r="AY17" s="59"/>
      <c r="AZ17" s="59"/>
      <c r="BA17" s="59"/>
      <c r="BB17" s="59"/>
      <c r="BC17" s="22" t="s">
        <v>10</v>
      </c>
      <c r="BD17" s="59" t="s">
        <v>9</v>
      </c>
      <c r="BE17" s="59"/>
      <c r="BF17" s="59"/>
      <c r="BG17" s="59"/>
      <c r="BH17" s="59"/>
      <c r="BI17" s="59"/>
      <c r="BJ17" s="22" t="s">
        <v>10</v>
      </c>
      <c r="BK17" s="59" t="s">
        <v>9</v>
      </c>
      <c r="BL17" s="59"/>
      <c r="BM17" s="59"/>
      <c r="BN17" s="59"/>
      <c r="BO17" s="59"/>
      <c r="BP17" s="59"/>
      <c r="BQ17" s="22" t="s">
        <v>10</v>
      </c>
      <c r="BR17" s="59" t="s">
        <v>9</v>
      </c>
      <c r="BS17" s="59"/>
      <c r="BT17" s="59"/>
      <c r="BU17" s="59"/>
      <c r="BV17" s="59"/>
      <c r="BW17" s="59"/>
      <c r="BX17" s="64"/>
    </row>
    <row r="18" spans="1:76" ht="66" customHeight="1">
      <c r="A18" s="65"/>
      <c r="B18" s="65"/>
      <c r="C18" s="65"/>
      <c r="D18" s="51"/>
      <c r="E18" s="51"/>
      <c r="F18" s="13" t="s">
        <v>7</v>
      </c>
      <c r="G18" s="13" t="s">
        <v>7</v>
      </c>
      <c r="H18" s="12" t="s">
        <v>4</v>
      </c>
      <c r="I18" s="12" t="s">
        <v>5</v>
      </c>
      <c r="J18" s="12" t="s">
        <v>32</v>
      </c>
      <c r="K18" s="12" t="s">
        <v>1</v>
      </c>
      <c r="L18" s="12" t="s">
        <v>12</v>
      </c>
      <c r="M18" s="13" t="s">
        <v>7</v>
      </c>
      <c r="N18" s="13" t="s">
        <v>7</v>
      </c>
      <c r="O18" s="12" t="s">
        <v>4</v>
      </c>
      <c r="P18" s="12" t="s">
        <v>5</v>
      </c>
      <c r="Q18" s="12" t="s">
        <v>32</v>
      </c>
      <c r="R18" s="12" t="s">
        <v>1</v>
      </c>
      <c r="S18" s="12" t="s">
        <v>12</v>
      </c>
      <c r="T18" s="13" t="s">
        <v>7</v>
      </c>
      <c r="U18" s="13" t="s">
        <v>7</v>
      </c>
      <c r="V18" s="12" t="s">
        <v>4</v>
      </c>
      <c r="W18" s="12" t="s">
        <v>5</v>
      </c>
      <c r="X18" s="12" t="s">
        <v>32</v>
      </c>
      <c r="Y18" s="12" t="s">
        <v>1</v>
      </c>
      <c r="Z18" s="12" t="s">
        <v>12</v>
      </c>
      <c r="AA18" s="13" t="s">
        <v>7</v>
      </c>
      <c r="AB18" s="13" t="s">
        <v>7</v>
      </c>
      <c r="AC18" s="12" t="s">
        <v>4</v>
      </c>
      <c r="AD18" s="12" t="s">
        <v>5</v>
      </c>
      <c r="AE18" s="12" t="s">
        <v>32</v>
      </c>
      <c r="AF18" s="12" t="s">
        <v>1</v>
      </c>
      <c r="AG18" s="12" t="s">
        <v>12</v>
      </c>
      <c r="AH18" s="13" t="s">
        <v>7</v>
      </c>
      <c r="AI18" s="13" t="s">
        <v>7</v>
      </c>
      <c r="AJ18" s="12" t="s">
        <v>4</v>
      </c>
      <c r="AK18" s="12" t="s">
        <v>5</v>
      </c>
      <c r="AL18" s="12" t="s">
        <v>32</v>
      </c>
      <c r="AM18" s="12" t="s">
        <v>1</v>
      </c>
      <c r="AN18" s="12" t="s">
        <v>12</v>
      </c>
      <c r="AO18" s="13" t="s">
        <v>7</v>
      </c>
      <c r="AP18" s="13" t="s">
        <v>7</v>
      </c>
      <c r="AQ18" s="12" t="s">
        <v>4</v>
      </c>
      <c r="AR18" s="12" t="s">
        <v>5</v>
      </c>
      <c r="AS18" s="12" t="s">
        <v>32</v>
      </c>
      <c r="AT18" s="12" t="s">
        <v>1</v>
      </c>
      <c r="AU18" s="12" t="s">
        <v>12</v>
      </c>
      <c r="AV18" s="13" t="s">
        <v>7</v>
      </c>
      <c r="AW18" s="13" t="s">
        <v>7</v>
      </c>
      <c r="AX18" s="12" t="s">
        <v>4</v>
      </c>
      <c r="AY18" s="12" t="s">
        <v>5</v>
      </c>
      <c r="AZ18" s="12" t="s">
        <v>32</v>
      </c>
      <c r="BA18" s="12" t="s">
        <v>1</v>
      </c>
      <c r="BB18" s="12" t="s">
        <v>12</v>
      </c>
      <c r="BC18" s="13" t="s">
        <v>7</v>
      </c>
      <c r="BD18" s="13" t="s">
        <v>7</v>
      </c>
      <c r="BE18" s="12" t="s">
        <v>4</v>
      </c>
      <c r="BF18" s="12" t="s">
        <v>5</v>
      </c>
      <c r="BG18" s="12" t="s">
        <v>32</v>
      </c>
      <c r="BH18" s="12" t="s">
        <v>1</v>
      </c>
      <c r="BI18" s="12" t="s">
        <v>12</v>
      </c>
      <c r="BJ18" s="13" t="s">
        <v>7</v>
      </c>
      <c r="BK18" s="13" t="s">
        <v>7</v>
      </c>
      <c r="BL18" s="12" t="s">
        <v>4</v>
      </c>
      <c r="BM18" s="12" t="s">
        <v>5</v>
      </c>
      <c r="BN18" s="12" t="s">
        <v>32</v>
      </c>
      <c r="BO18" s="12" t="s">
        <v>1</v>
      </c>
      <c r="BP18" s="12" t="s">
        <v>12</v>
      </c>
      <c r="BQ18" s="13" t="s">
        <v>7</v>
      </c>
      <c r="BR18" s="13" t="s">
        <v>7</v>
      </c>
      <c r="BS18" s="12" t="s">
        <v>4</v>
      </c>
      <c r="BT18" s="12" t="s">
        <v>5</v>
      </c>
      <c r="BU18" s="12" t="s">
        <v>32</v>
      </c>
      <c r="BV18" s="12" t="s">
        <v>1</v>
      </c>
      <c r="BW18" s="12" t="s">
        <v>12</v>
      </c>
      <c r="BX18" s="65"/>
    </row>
    <row r="19" spans="1:76">
      <c r="A19" s="24">
        <v>1</v>
      </c>
      <c r="B19" s="24">
        <v>2</v>
      </c>
      <c r="C19" s="24">
        <v>3</v>
      </c>
      <c r="D19" s="24">
        <v>4</v>
      </c>
      <c r="E19" s="24">
        <v>5</v>
      </c>
      <c r="F19" s="23" t="s">
        <v>17</v>
      </c>
      <c r="G19" s="23" t="s">
        <v>18</v>
      </c>
      <c r="H19" s="23" t="s">
        <v>19</v>
      </c>
      <c r="I19" s="23" t="s">
        <v>20</v>
      </c>
      <c r="J19" s="23" t="s">
        <v>21</v>
      </c>
      <c r="K19" s="23" t="s">
        <v>22</v>
      </c>
      <c r="L19" s="23" t="s">
        <v>23</v>
      </c>
      <c r="M19" s="23" t="s">
        <v>24</v>
      </c>
      <c r="N19" s="23" t="s">
        <v>25</v>
      </c>
      <c r="O19" s="23" t="s">
        <v>26</v>
      </c>
      <c r="P19" s="23" t="s">
        <v>27</v>
      </c>
      <c r="Q19" s="23" t="s">
        <v>28</v>
      </c>
      <c r="R19" s="23" t="s">
        <v>29</v>
      </c>
      <c r="S19" s="23" t="s">
        <v>30</v>
      </c>
      <c r="T19" s="23" t="s">
        <v>33</v>
      </c>
      <c r="U19" s="23" t="s">
        <v>34</v>
      </c>
      <c r="V19" s="23" t="s">
        <v>35</v>
      </c>
      <c r="W19" s="23" t="s">
        <v>36</v>
      </c>
      <c r="X19" s="23" t="s">
        <v>37</v>
      </c>
      <c r="Y19" s="23" t="s">
        <v>38</v>
      </c>
      <c r="Z19" s="23" t="s">
        <v>39</v>
      </c>
      <c r="AA19" s="23" t="s">
        <v>40</v>
      </c>
      <c r="AB19" s="23" t="s">
        <v>41</v>
      </c>
      <c r="AC19" s="23" t="s">
        <v>42</v>
      </c>
      <c r="AD19" s="23" t="s">
        <v>43</v>
      </c>
      <c r="AE19" s="23" t="s">
        <v>44</v>
      </c>
      <c r="AF19" s="23" t="s">
        <v>45</v>
      </c>
      <c r="AG19" s="23" t="s">
        <v>46</v>
      </c>
      <c r="AH19" s="23" t="s">
        <v>53</v>
      </c>
      <c r="AI19" s="23" t="s">
        <v>54</v>
      </c>
      <c r="AJ19" s="23" t="s">
        <v>55</v>
      </c>
      <c r="AK19" s="23" t="s">
        <v>56</v>
      </c>
      <c r="AL19" s="23" t="s">
        <v>57</v>
      </c>
      <c r="AM19" s="23" t="s">
        <v>58</v>
      </c>
      <c r="AN19" s="23" t="s">
        <v>59</v>
      </c>
      <c r="AO19" s="23" t="s">
        <v>60</v>
      </c>
      <c r="AP19" s="23" t="s">
        <v>61</v>
      </c>
      <c r="AQ19" s="23" t="s">
        <v>62</v>
      </c>
      <c r="AR19" s="23" t="s">
        <v>63</v>
      </c>
      <c r="AS19" s="23" t="s">
        <v>64</v>
      </c>
      <c r="AT19" s="23" t="s">
        <v>65</v>
      </c>
      <c r="AU19" s="23" t="s">
        <v>66</v>
      </c>
      <c r="AV19" s="23" t="s">
        <v>67</v>
      </c>
      <c r="AW19" s="23" t="s">
        <v>68</v>
      </c>
      <c r="AX19" s="23" t="s">
        <v>69</v>
      </c>
      <c r="AY19" s="23" t="s">
        <v>70</v>
      </c>
      <c r="AZ19" s="23" t="s">
        <v>71</v>
      </c>
      <c r="BA19" s="23" t="s">
        <v>72</v>
      </c>
      <c r="BB19" s="23" t="s">
        <v>73</v>
      </c>
      <c r="BC19" s="23" t="s">
        <v>74</v>
      </c>
      <c r="BD19" s="23" t="s">
        <v>75</v>
      </c>
      <c r="BE19" s="23" t="s">
        <v>76</v>
      </c>
      <c r="BF19" s="23" t="s">
        <v>77</v>
      </c>
      <c r="BG19" s="23" t="s">
        <v>78</v>
      </c>
      <c r="BH19" s="23" t="s">
        <v>79</v>
      </c>
      <c r="BI19" s="23" t="s">
        <v>80</v>
      </c>
      <c r="BJ19" s="23" t="s">
        <v>81</v>
      </c>
      <c r="BK19" s="23" t="s">
        <v>82</v>
      </c>
      <c r="BL19" s="23" t="s">
        <v>83</v>
      </c>
      <c r="BM19" s="23" t="s">
        <v>84</v>
      </c>
      <c r="BN19" s="23" t="s">
        <v>85</v>
      </c>
      <c r="BO19" s="23" t="s">
        <v>86</v>
      </c>
      <c r="BP19" s="23" t="s">
        <v>87</v>
      </c>
      <c r="BQ19" s="23" t="s">
        <v>88</v>
      </c>
      <c r="BR19" s="23" t="s">
        <v>89</v>
      </c>
      <c r="BS19" s="23" t="s">
        <v>90</v>
      </c>
      <c r="BT19" s="23" t="s">
        <v>91</v>
      </c>
      <c r="BU19" s="23" t="s">
        <v>92</v>
      </c>
      <c r="BV19" s="23" t="s">
        <v>93</v>
      </c>
      <c r="BW19" s="23" t="s">
        <v>94</v>
      </c>
      <c r="BX19" s="23" t="s">
        <v>11</v>
      </c>
    </row>
    <row r="20" spans="1:76" s="34" customFormat="1" ht="31.5">
      <c r="A20" s="30" t="s">
        <v>103</v>
      </c>
      <c r="B20" s="27" t="s">
        <v>110</v>
      </c>
      <c r="C20" s="31" t="s">
        <v>108</v>
      </c>
      <c r="D20" s="32">
        <f>D24+D27</f>
        <v>38.7228288559322</v>
      </c>
      <c r="E20" s="31" t="s">
        <v>99</v>
      </c>
      <c r="F20" s="33" t="s">
        <v>99</v>
      </c>
      <c r="G20" s="33" t="s">
        <v>99</v>
      </c>
      <c r="H20" s="33" t="s">
        <v>99</v>
      </c>
      <c r="I20" s="33" t="s">
        <v>99</v>
      </c>
      <c r="J20" s="33" t="s">
        <v>99</v>
      </c>
      <c r="K20" s="33" t="s">
        <v>99</v>
      </c>
      <c r="L20" s="33" t="s">
        <v>99</v>
      </c>
      <c r="M20" s="33" t="s">
        <v>99</v>
      </c>
      <c r="N20" s="33" t="s">
        <v>99</v>
      </c>
      <c r="O20" s="33" t="s">
        <v>99</v>
      </c>
      <c r="P20" s="33" t="s">
        <v>99</v>
      </c>
      <c r="Q20" s="33" t="s">
        <v>99</v>
      </c>
      <c r="R20" s="33" t="s">
        <v>99</v>
      </c>
      <c r="S20" s="33" t="s">
        <v>99</v>
      </c>
      <c r="T20" s="46">
        <f>T24+T27</f>
        <v>14.138650000000002</v>
      </c>
      <c r="U20" s="33" t="s">
        <v>103</v>
      </c>
      <c r="V20" s="33" t="s">
        <v>103</v>
      </c>
      <c r="W20" s="33" t="s">
        <v>103</v>
      </c>
      <c r="X20" s="33" t="s">
        <v>123</v>
      </c>
      <c r="Y20" s="33" t="s">
        <v>103</v>
      </c>
      <c r="Z20" s="33" t="s">
        <v>124</v>
      </c>
      <c r="AA20" s="33" t="s">
        <v>99</v>
      </c>
      <c r="AB20" s="33" t="s">
        <v>99</v>
      </c>
      <c r="AC20" s="33" t="s">
        <v>99</v>
      </c>
      <c r="AD20" s="33" t="s">
        <v>99</v>
      </c>
      <c r="AE20" s="33" t="s">
        <v>99</v>
      </c>
      <c r="AF20" s="33" t="s">
        <v>99</v>
      </c>
      <c r="AG20" s="33" t="s">
        <v>99</v>
      </c>
      <c r="AH20" s="46">
        <f>AH24+AH27</f>
        <v>13.828600000000002</v>
      </c>
      <c r="AI20" s="33" t="s">
        <v>103</v>
      </c>
      <c r="AJ20" s="33" t="s">
        <v>103</v>
      </c>
      <c r="AK20" s="33" t="s">
        <v>103</v>
      </c>
      <c r="AL20" s="33" t="s">
        <v>103</v>
      </c>
      <c r="AM20" s="33" t="s">
        <v>103</v>
      </c>
      <c r="AN20" s="33" t="s">
        <v>124</v>
      </c>
      <c r="AO20" s="33" t="s">
        <v>99</v>
      </c>
      <c r="AP20" s="33" t="s">
        <v>99</v>
      </c>
      <c r="AQ20" s="33" t="s">
        <v>99</v>
      </c>
      <c r="AR20" s="33" t="s">
        <v>99</v>
      </c>
      <c r="AS20" s="33" t="s">
        <v>99</v>
      </c>
      <c r="AT20" s="33" t="s">
        <v>99</v>
      </c>
      <c r="AU20" s="33" t="s">
        <v>99</v>
      </c>
      <c r="AV20" s="46">
        <f>AV24+AV27</f>
        <v>10.755578966101695</v>
      </c>
      <c r="AW20" s="33" t="s">
        <v>103</v>
      </c>
      <c r="AX20" s="33" t="s">
        <v>103</v>
      </c>
      <c r="AY20" s="33" t="s">
        <v>103</v>
      </c>
      <c r="AZ20" s="33" t="s">
        <v>103</v>
      </c>
      <c r="BA20" s="33" t="s">
        <v>103</v>
      </c>
      <c r="BB20" s="33" t="s">
        <v>125</v>
      </c>
      <c r="BC20" s="33" t="s">
        <v>99</v>
      </c>
      <c r="BD20" s="33" t="s">
        <v>99</v>
      </c>
      <c r="BE20" s="33" t="s">
        <v>99</v>
      </c>
      <c r="BF20" s="33" t="s">
        <v>99</v>
      </c>
      <c r="BG20" s="33" t="s">
        <v>99</v>
      </c>
      <c r="BH20" s="33" t="s">
        <v>99</v>
      </c>
      <c r="BI20" s="33" t="s">
        <v>99</v>
      </c>
      <c r="BJ20" s="32">
        <f>T20+AH20+AV20</f>
        <v>38.722828966101702</v>
      </c>
      <c r="BK20" s="33" t="s">
        <v>103</v>
      </c>
      <c r="BL20" s="33" t="s">
        <v>103</v>
      </c>
      <c r="BM20" s="33" t="s">
        <v>103</v>
      </c>
      <c r="BN20" s="49">
        <f>X20+AL20+AZ20</f>
        <v>-1.5880000000000001</v>
      </c>
      <c r="BO20" s="33" t="s">
        <v>103</v>
      </c>
      <c r="BP20" s="50">
        <f>Z20+AN20+BB20</f>
        <v>50</v>
      </c>
      <c r="BQ20" s="33" t="s">
        <v>99</v>
      </c>
      <c r="BR20" s="33" t="s">
        <v>99</v>
      </c>
      <c r="BS20" s="33" t="s">
        <v>99</v>
      </c>
      <c r="BT20" s="33" t="s">
        <v>99</v>
      </c>
      <c r="BU20" s="33" t="s">
        <v>99</v>
      </c>
      <c r="BV20" s="33" t="s">
        <v>99</v>
      </c>
      <c r="BW20" s="33" t="s">
        <v>99</v>
      </c>
      <c r="BX20" s="33" t="s">
        <v>99</v>
      </c>
    </row>
    <row r="21" spans="1:76" s="34" customFormat="1" ht="47.25">
      <c r="A21" s="30" t="s">
        <v>104</v>
      </c>
      <c r="B21" s="28" t="s">
        <v>102</v>
      </c>
      <c r="C21" s="31" t="s">
        <v>108</v>
      </c>
      <c r="D21" s="32">
        <f>D24+D27</f>
        <v>38.7228288559322</v>
      </c>
      <c r="E21" s="31" t="s">
        <v>99</v>
      </c>
      <c r="F21" s="33" t="s">
        <v>99</v>
      </c>
      <c r="G21" s="33" t="s">
        <v>99</v>
      </c>
      <c r="H21" s="33" t="s">
        <v>99</v>
      </c>
      <c r="I21" s="33" t="s">
        <v>99</v>
      </c>
      <c r="J21" s="33" t="s">
        <v>99</v>
      </c>
      <c r="K21" s="33" t="s">
        <v>99</v>
      </c>
      <c r="L21" s="33" t="s">
        <v>99</v>
      </c>
      <c r="M21" s="33" t="s">
        <v>99</v>
      </c>
      <c r="N21" s="33" t="s">
        <v>99</v>
      </c>
      <c r="O21" s="33" t="s">
        <v>99</v>
      </c>
      <c r="P21" s="33" t="s">
        <v>99</v>
      </c>
      <c r="Q21" s="33" t="s">
        <v>99</v>
      </c>
      <c r="R21" s="33" t="s">
        <v>99</v>
      </c>
      <c r="S21" s="33" t="s">
        <v>99</v>
      </c>
      <c r="T21" s="46">
        <f>T24+T27</f>
        <v>14.138650000000002</v>
      </c>
      <c r="U21" s="33" t="s">
        <v>103</v>
      </c>
      <c r="V21" s="33" t="s">
        <v>103</v>
      </c>
      <c r="W21" s="33" t="s">
        <v>103</v>
      </c>
      <c r="X21" s="33" t="s">
        <v>123</v>
      </c>
      <c r="Y21" s="33" t="s">
        <v>103</v>
      </c>
      <c r="Z21" s="33" t="s">
        <v>124</v>
      </c>
      <c r="AA21" s="33" t="s">
        <v>99</v>
      </c>
      <c r="AB21" s="33" t="s">
        <v>99</v>
      </c>
      <c r="AC21" s="33" t="s">
        <v>99</v>
      </c>
      <c r="AD21" s="33" t="s">
        <v>99</v>
      </c>
      <c r="AE21" s="33" t="s">
        <v>99</v>
      </c>
      <c r="AF21" s="33" t="s">
        <v>99</v>
      </c>
      <c r="AG21" s="33" t="s">
        <v>99</v>
      </c>
      <c r="AH21" s="46">
        <f>AH24+AH27</f>
        <v>13.828600000000002</v>
      </c>
      <c r="AI21" s="33" t="s">
        <v>103</v>
      </c>
      <c r="AJ21" s="33" t="s">
        <v>103</v>
      </c>
      <c r="AK21" s="33" t="s">
        <v>103</v>
      </c>
      <c r="AL21" s="33" t="s">
        <v>103</v>
      </c>
      <c r="AM21" s="33" t="s">
        <v>103</v>
      </c>
      <c r="AN21" s="33" t="s">
        <v>124</v>
      </c>
      <c r="AO21" s="33" t="s">
        <v>99</v>
      </c>
      <c r="AP21" s="33" t="s">
        <v>99</v>
      </c>
      <c r="AQ21" s="33" t="s">
        <v>99</v>
      </c>
      <c r="AR21" s="33" t="s">
        <v>99</v>
      </c>
      <c r="AS21" s="33" t="s">
        <v>99</v>
      </c>
      <c r="AT21" s="33" t="s">
        <v>99</v>
      </c>
      <c r="AU21" s="33" t="s">
        <v>99</v>
      </c>
      <c r="AV21" s="46">
        <f>AV24+AV27</f>
        <v>10.755578966101695</v>
      </c>
      <c r="AW21" s="33" t="s">
        <v>103</v>
      </c>
      <c r="AX21" s="33" t="s">
        <v>103</v>
      </c>
      <c r="AY21" s="33" t="s">
        <v>103</v>
      </c>
      <c r="AZ21" s="33" t="s">
        <v>103</v>
      </c>
      <c r="BA21" s="33" t="s">
        <v>103</v>
      </c>
      <c r="BB21" s="33" t="s">
        <v>125</v>
      </c>
      <c r="BC21" s="33" t="s">
        <v>99</v>
      </c>
      <c r="BD21" s="33" t="s">
        <v>99</v>
      </c>
      <c r="BE21" s="33" t="s">
        <v>99</v>
      </c>
      <c r="BF21" s="33" t="s">
        <v>99</v>
      </c>
      <c r="BG21" s="33" t="s">
        <v>99</v>
      </c>
      <c r="BH21" s="33" t="s">
        <v>99</v>
      </c>
      <c r="BI21" s="33" t="s">
        <v>99</v>
      </c>
      <c r="BJ21" s="32">
        <f>T21+AH21+AV21</f>
        <v>38.722828966101702</v>
      </c>
      <c r="BK21" s="33" t="s">
        <v>103</v>
      </c>
      <c r="BL21" s="33" t="s">
        <v>103</v>
      </c>
      <c r="BM21" s="33" t="s">
        <v>103</v>
      </c>
      <c r="BN21" s="49">
        <f>X21+AL21+AZ21</f>
        <v>-1.5880000000000001</v>
      </c>
      <c r="BO21" s="33" t="s">
        <v>103</v>
      </c>
      <c r="BP21" s="50">
        <f>Z21+AN21+BB21</f>
        <v>50</v>
      </c>
      <c r="BQ21" s="33" t="s">
        <v>99</v>
      </c>
      <c r="BR21" s="33" t="s">
        <v>99</v>
      </c>
      <c r="BS21" s="33" t="s">
        <v>99</v>
      </c>
      <c r="BT21" s="33" t="s">
        <v>99</v>
      </c>
      <c r="BU21" s="33" t="s">
        <v>99</v>
      </c>
      <c r="BV21" s="33" t="s">
        <v>99</v>
      </c>
      <c r="BW21" s="33" t="s">
        <v>99</v>
      </c>
      <c r="BX21" s="33" t="s">
        <v>99</v>
      </c>
    </row>
    <row r="22" spans="1:76" s="34" customFormat="1">
      <c r="A22" s="30" t="s">
        <v>95</v>
      </c>
      <c r="B22" s="28" t="s">
        <v>109</v>
      </c>
      <c r="C22" s="31" t="s">
        <v>99</v>
      </c>
      <c r="D22" s="31"/>
      <c r="E22" s="31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</row>
    <row r="23" spans="1:76" s="34" customFormat="1" ht="48.75" customHeight="1">
      <c r="A23" s="30" t="s">
        <v>96</v>
      </c>
      <c r="B23" s="28" t="s">
        <v>111</v>
      </c>
      <c r="C23" s="31" t="s">
        <v>108</v>
      </c>
      <c r="D23" s="32">
        <f>D24+D27</f>
        <v>38.7228288559322</v>
      </c>
      <c r="E23" s="31" t="s">
        <v>99</v>
      </c>
      <c r="F23" s="33" t="s">
        <v>99</v>
      </c>
      <c r="G23" s="33" t="s">
        <v>99</v>
      </c>
      <c r="H23" s="33" t="s">
        <v>99</v>
      </c>
      <c r="I23" s="33" t="s">
        <v>99</v>
      </c>
      <c r="J23" s="33" t="s">
        <v>99</v>
      </c>
      <c r="K23" s="33" t="s">
        <v>99</v>
      </c>
      <c r="L23" s="33" t="s">
        <v>99</v>
      </c>
      <c r="M23" s="33" t="s">
        <v>99</v>
      </c>
      <c r="N23" s="33" t="s">
        <v>99</v>
      </c>
      <c r="O23" s="33" t="s">
        <v>99</v>
      </c>
      <c r="P23" s="33" t="s">
        <v>99</v>
      </c>
      <c r="Q23" s="33" t="s">
        <v>99</v>
      </c>
      <c r="R23" s="33" t="s">
        <v>99</v>
      </c>
      <c r="S23" s="33" t="s">
        <v>99</v>
      </c>
      <c r="T23" s="46">
        <f>T24+T27</f>
        <v>14.138650000000002</v>
      </c>
      <c r="U23" s="33" t="s">
        <v>103</v>
      </c>
      <c r="V23" s="33" t="s">
        <v>103</v>
      </c>
      <c r="W23" s="33" t="s">
        <v>103</v>
      </c>
      <c r="X23" s="33" t="s">
        <v>123</v>
      </c>
      <c r="Y23" s="33" t="s">
        <v>103</v>
      </c>
      <c r="Z23" s="33" t="s">
        <v>124</v>
      </c>
      <c r="AA23" s="33" t="s">
        <v>99</v>
      </c>
      <c r="AB23" s="33" t="s">
        <v>99</v>
      </c>
      <c r="AC23" s="33" t="s">
        <v>99</v>
      </c>
      <c r="AD23" s="33" t="s">
        <v>99</v>
      </c>
      <c r="AE23" s="33" t="s">
        <v>99</v>
      </c>
      <c r="AF23" s="33" t="s">
        <v>99</v>
      </c>
      <c r="AG23" s="33" t="s">
        <v>99</v>
      </c>
      <c r="AH23" s="46">
        <f>AH24+AH27</f>
        <v>13.828600000000002</v>
      </c>
      <c r="AI23" s="33" t="s">
        <v>103</v>
      </c>
      <c r="AJ23" s="33" t="s">
        <v>103</v>
      </c>
      <c r="AK23" s="33" t="s">
        <v>103</v>
      </c>
      <c r="AL23" s="33" t="s">
        <v>103</v>
      </c>
      <c r="AM23" s="33" t="s">
        <v>103</v>
      </c>
      <c r="AN23" s="33" t="s">
        <v>124</v>
      </c>
      <c r="AO23" s="33" t="s">
        <v>99</v>
      </c>
      <c r="AP23" s="33" t="s">
        <v>99</v>
      </c>
      <c r="AQ23" s="33" t="s">
        <v>99</v>
      </c>
      <c r="AR23" s="33" t="s">
        <v>99</v>
      </c>
      <c r="AS23" s="33" t="s">
        <v>99</v>
      </c>
      <c r="AT23" s="33" t="s">
        <v>99</v>
      </c>
      <c r="AU23" s="33" t="s">
        <v>99</v>
      </c>
      <c r="AV23" s="46">
        <f>AV24+AV27</f>
        <v>10.755578966101695</v>
      </c>
      <c r="AW23" s="33" t="s">
        <v>103</v>
      </c>
      <c r="AX23" s="33" t="s">
        <v>103</v>
      </c>
      <c r="AY23" s="33" t="s">
        <v>103</v>
      </c>
      <c r="AZ23" s="33" t="s">
        <v>103</v>
      </c>
      <c r="BA23" s="33" t="s">
        <v>103</v>
      </c>
      <c r="BB23" s="33" t="s">
        <v>125</v>
      </c>
      <c r="BC23" s="33" t="s">
        <v>99</v>
      </c>
      <c r="BD23" s="33" t="s">
        <v>99</v>
      </c>
      <c r="BE23" s="33" t="s">
        <v>99</v>
      </c>
      <c r="BF23" s="33" t="s">
        <v>99</v>
      </c>
      <c r="BG23" s="33" t="s">
        <v>99</v>
      </c>
      <c r="BH23" s="33" t="s">
        <v>99</v>
      </c>
      <c r="BI23" s="33" t="s">
        <v>99</v>
      </c>
      <c r="BJ23" s="32">
        <f t="shared" ref="BJ23:BJ29" si="0">T23+AH23+AV23</f>
        <v>38.722828966101702</v>
      </c>
      <c r="BK23" s="33" t="s">
        <v>103</v>
      </c>
      <c r="BL23" s="33" t="s">
        <v>103</v>
      </c>
      <c r="BM23" s="33" t="s">
        <v>103</v>
      </c>
      <c r="BN23" s="49">
        <f t="shared" ref="BN23:BN29" si="1">X23+AL23+AZ23</f>
        <v>-1.5880000000000001</v>
      </c>
      <c r="BO23" s="33" t="s">
        <v>103</v>
      </c>
      <c r="BP23" s="50">
        <f>Z23+AN23+BB23</f>
        <v>50</v>
      </c>
      <c r="BQ23" s="33" t="s">
        <v>99</v>
      </c>
      <c r="BR23" s="33" t="s">
        <v>99</v>
      </c>
      <c r="BS23" s="33" t="s">
        <v>99</v>
      </c>
      <c r="BT23" s="33" t="s">
        <v>99</v>
      </c>
      <c r="BU23" s="33" t="s">
        <v>99</v>
      </c>
      <c r="BV23" s="33" t="s">
        <v>99</v>
      </c>
      <c r="BW23" s="33" t="s">
        <v>99</v>
      </c>
      <c r="BX23" s="33" t="s">
        <v>99</v>
      </c>
    </row>
    <row r="24" spans="1:76" s="34" customFormat="1" ht="48.75" customHeight="1">
      <c r="A24" s="36" t="s">
        <v>116</v>
      </c>
      <c r="B24" s="37" t="s">
        <v>117</v>
      </c>
      <c r="C24" s="36" t="s">
        <v>108</v>
      </c>
      <c r="D24" s="43">
        <f>(32357036.83+12970041.97)/1.18/1000000</f>
        <v>38.412778644067792</v>
      </c>
      <c r="E24" s="31" t="s">
        <v>99</v>
      </c>
      <c r="F24" s="33" t="s">
        <v>99</v>
      </c>
      <c r="G24" s="33" t="s">
        <v>99</v>
      </c>
      <c r="H24" s="33" t="s">
        <v>99</v>
      </c>
      <c r="I24" s="33" t="s">
        <v>99</v>
      </c>
      <c r="J24" s="33" t="s">
        <v>99</v>
      </c>
      <c r="K24" s="33" t="s">
        <v>99</v>
      </c>
      <c r="L24" s="33" t="s">
        <v>99</v>
      </c>
      <c r="M24" s="33" t="s">
        <v>99</v>
      </c>
      <c r="N24" s="33" t="s">
        <v>99</v>
      </c>
      <c r="O24" s="33" t="s">
        <v>99</v>
      </c>
      <c r="P24" s="33" t="s">
        <v>99</v>
      </c>
      <c r="Q24" s="33" t="s">
        <v>99</v>
      </c>
      <c r="R24" s="33" t="s">
        <v>99</v>
      </c>
      <c r="S24" s="33" t="s">
        <v>99</v>
      </c>
      <c r="T24" s="46">
        <f>16.317748/1.18</f>
        <v>13.828600000000002</v>
      </c>
      <c r="U24" s="33" t="s">
        <v>103</v>
      </c>
      <c r="V24" s="33" t="s">
        <v>103</v>
      </c>
      <c r="W24" s="33" t="s">
        <v>103</v>
      </c>
      <c r="X24" s="33" t="s">
        <v>103</v>
      </c>
      <c r="Y24" s="33" t="s">
        <v>103</v>
      </c>
      <c r="Z24" s="33" t="s">
        <v>124</v>
      </c>
      <c r="AA24" s="33" t="s">
        <v>99</v>
      </c>
      <c r="AB24" s="33" t="s">
        <v>99</v>
      </c>
      <c r="AC24" s="33" t="s">
        <v>99</v>
      </c>
      <c r="AD24" s="33" t="s">
        <v>99</v>
      </c>
      <c r="AE24" s="33" t="s">
        <v>99</v>
      </c>
      <c r="AF24" s="33" t="s">
        <v>99</v>
      </c>
      <c r="AG24" s="33" t="s">
        <v>99</v>
      </c>
      <c r="AH24" s="46">
        <f>16.317748/1.18</f>
        <v>13.828600000000002</v>
      </c>
      <c r="AI24" s="33" t="s">
        <v>103</v>
      </c>
      <c r="AJ24" s="33" t="s">
        <v>103</v>
      </c>
      <c r="AK24" s="33" t="s">
        <v>103</v>
      </c>
      <c r="AL24" s="33" t="s">
        <v>103</v>
      </c>
      <c r="AM24" s="33" t="s">
        <v>103</v>
      </c>
      <c r="AN24" s="33" t="s">
        <v>124</v>
      </c>
      <c r="AO24" s="33" t="s">
        <v>99</v>
      </c>
      <c r="AP24" s="33" t="s">
        <v>99</v>
      </c>
      <c r="AQ24" s="33" t="s">
        <v>99</v>
      </c>
      <c r="AR24" s="33" t="s">
        <v>99</v>
      </c>
      <c r="AS24" s="33" t="s">
        <v>99</v>
      </c>
      <c r="AT24" s="33" t="s">
        <v>99</v>
      </c>
      <c r="AU24" s="33" t="s">
        <v>99</v>
      </c>
      <c r="AV24" s="46">
        <f>12.691582/1.18+0.000001</f>
        <v>10.755578966101695</v>
      </c>
      <c r="AW24" s="33" t="s">
        <v>103</v>
      </c>
      <c r="AX24" s="33" t="s">
        <v>103</v>
      </c>
      <c r="AY24" s="33" t="s">
        <v>103</v>
      </c>
      <c r="AZ24" s="33" t="s">
        <v>103</v>
      </c>
      <c r="BA24" s="33" t="s">
        <v>103</v>
      </c>
      <c r="BB24" s="33" t="s">
        <v>125</v>
      </c>
      <c r="BC24" s="33" t="s">
        <v>99</v>
      </c>
      <c r="BD24" s="33" t="s">
        <v>99</v>
      </c>
      <c r="BE24" s="33" t="s">
        <v>99</v>
      </c>
      <c r="BF24" s="33" t="s">
        <v>99</v>
      </c>
      <c r="BG24" s="33" t="s">
        <v>99</v>
      </c>
      <c r="BH24" s="33" t="s">
        <v>99</v>
      </c>
      <c r="BI24" s="33" t="s">
        <v>99</v>
      </c>
      <c r="BJ24" s="32">
        <f t="shared" si="0"/>
        <v>38.412778966101698</v>
      </c>
      <c r="BK24" s="33" t="s">
        <v>103</v>
      </c>
      <c r="BL24" s="33" t="s">
        <v>103</v>
      </c>
      <c r="BM24" s="33" t="s">
        <v>103</v>
      </c>
      <c r="BN24" s="50">
        <f t="shared" si="1"/>
        <v>0</v>
      </c>
      <c r="BO24" s="33" t="s">
        <v>103</v>
      </c>
      <c r="BP24" s="50">
        <f>Z24+AN24+BB24</f>
        <v>50</v>
      </c>
      <c r="BQ24" s="33" t="s">
        <v>99</v>
      </c>
      <c r="BR24" s="33" t="s">
        <v>99</v>
      </c>
      <c r="BS24" s="33" t="s">
        <v>99</v>
      </c>
      <c r="BT24" s="33" t="s">
        <v>99</v>
      </c>
      <c r="BU24" s="33" t="s">
        <v>99</v>
      </c>
      <c r="BV24" s="33" t="s">
        <v>99</v>
      </c>
      <c r="BW24" s="33" t="s">
        <v>99</v>
      </c>
      <c r="BX24" s="33" t="s">
        <v>99</v>
      </c>
    </row>
    <row r="25" spans="1:76" s="34" customFormat="1" ht="48.75" customHeight="1">
      <c r="A25" s="36" t="s">
        <v>118</v>
      </c>
      <c r="B25" s="37" t="s">
        <v>119</v>
      </c>
      <c r="C25" s="36" t="s">
        <v>108</v>
      </c>
      <c r="D25" s="43">
        <f>(32357036.83+12970041.97)/1.18/1000000</f>
        <v>38.412778644067792</v>
      </c>
      <c r="E25" s="31" t="s">
        <v>99</v>
      </c>
      <c r="F25" s="33" t="s">
        <v>99</v>
      </c>
      <c r="G25" s="33" t="s">
        <v>99</v>
      </c>
      <c r="H25" s="33" t="s">
        <v>99</v>
      </c>
      <c r="I25" s="33" t="s">
        <v>99</v>
      </c>
      <c r="J25" s="33" t="s">
        <v>99</v>
      </c>
      <c r="K25" s="33" t="s">
        <v>99</v>
      </c>
      <c r="L25" s="33" t="s">
        <v>99</v>
      </c>
      <c r="M25" s="33" t="s">
        <v>99</v>
      </c>
      <c r="N25" s="33" t="s">
        <v>99</v>
      </c>
      <c r="O25" s="33" t="s">
        <v>99</v>
      </c>
      <c r="P25" s="33" t="s">
        <v>99</v>
      </c>
      <c r="Q25" s="33" t="s">
        <v>99</v>
      </c>
      <c r="R25" s="33" t="s">
        <v>99</v>
      </c>
      <c r="S25" s="33" t="s">
        <v>99</v>
      </c>
      <c r="T25" s="46">
        <f>16.317748/1.18</f>
        <v>13.828600000000002</v>
      </c>
      <c r="U25" s="33" t="s">
        <v>103</v>
      </c>
      <c r="V25" s="33" t="s">
        <v>103</v>
      </c>
      <c r="W25" s="33" t="s">
        <v>103</v>
      </c>
      <c r="X25" s="33" t="s">
        <v>103</v>
      </c>
      <c r="Y25" s="33" t="s">
        <v>103</v>
      </c>
      <c r="Z25" s="33" t="s">
        <v>124</v>
      </c>
      <c r="AA25" s="33" t="s">
        <v>99</v>
      </c>
      <c r="AB25" s="33" t="s">
        <v>99</v>
      </c>
      <c r="AC25" s="33" t="s">
        <v>99</v>
      </c>
      <c r="AD25" s="33" t="s">
        <v>99</v>
      </c>
      <c r="AE25" s="33" t="s">
        <v>99</v>
      </c>
      <c r="AF25" s="33" t="s">
        <v>99</v>
      </c>
      <c r="AG25" s="33" t="s">
        <v>99</v>
      </c>
      <c r="AH25" s="46">
        <f>16.317748/1.18</f>
        <v>13.828600000000002</v>
      </c>
      <c r="AI25" s="33" t="s">
        <v>103</v>
      </c>
      <c r="AJ25" s="33" t="s">
        <v>103</v>
      </c>
      <c r="AK25" s="33" t="s">
        <v>103</v>
      </c>
      <c r="AL25" s="33" t="s">
        <v>103</v>
      </c>
      <c r="AM25" s="33" t="s">
        <v>103</v>
      </c>
      <c r="AN25" s="33" t="s">
        <v>124</v>
      </c>
      <c r="AO25" s="33" t="s">
        <v>99</v>
      </c>
      <c r="AP25" s="33" t="s">
        <v>99</v>
      </c>
      <c r="AQ25" s="33" t="s">
        <v>99</v>
      </c>
      <c r="AR25" s="33" t="s">
        <v>99</v>
      </c>
      <c r="AS25" s="33" t="s">
        <v>99</v>
      </c>
      <c r="AT25" s="33" t="s">
        <v>99</v>
      </c>
      <c r="AU25" s="33" t="s">
        <v>99</v>
      </c>
      <c r="AV25" s="46">
        <f>12.691582/1.18+0.000001</f>
        <v>10.755578966101695</v>
      </c>
      <c r="AW25" s="33" t="s">
        <v>103</v>
      </c>
      <c r="AX25" s="33" t="s">
        <v>103</v>
      </c>
      <c r="AY25" s="33" t="s">
        <v>103</v>
      </c>
      <c r="AZ25" s="33" t="s">
        <v>103</v>
      </c>
      <c r="BA25" s="33" t="s">
        <v>103</v>
      </c>
      <c r="BB25" s="33" t="s">
        <v>125</v>
      </c>
      <c r="BC25" s="33" t="s">
        <v>99</v>
      </c>
      <c r="BD25" s="33" t="s">
        <v>99</v>
      </c>
      <c r="BE25" s="33" t="s">
        <v>99</v>
      </c>
      <c r="BF25" s="33" t="s">
        <v>99</v>
      </c>
      <c r="BG25" s="33" t="s">
        <v>99</v>
      </c>
      <c r="BH25" s="33" t="s">
        <v>99</v>
      </c>
      <c r="BI25" s="33" t="s">
        <v>99</v>
      </c>
      <c r="BJ25" s="32">
        <f t="shared" si="0"/>
        <v>38.412778966101698</v>
      </c>
      <c r="BK25" s="33" t="s">
        <v>103</v>
      </c>
      <c r="BL25" s="33" t="s">
        <v>103</v>
      </c>
      <c r="BM25" s="33" t="s">
        <v>103</v>
      </c>
      <c r="BN25" s="50">
        <f t="shared" si="1"/>
        <v>0</v>
      </c>
      <c r="BO25" s="33" t="s">
        <v>103</v>
      </c>
      <c r="BP25" s="50">
        <f>Z25+AN25+BB25</f>
        <v>50</v>
      </c>
      <c r="BQ25" s="33" t="s">
        <v>99</v>
      </c>
      <c r="BR25" s="33" t="s">
        <v>99</v>
      </c>
      <c r="BS25" s="33" t="s">
        <v>99</v>
      </c>
      <c r="BT25" s="33" t="s">
        <v>99</v>
      </c>
      <c r="BU25" s="33" t="s">
        <v>99</v>
      </c>
      <c r="BV25" s="33" t="s">
        <v>99</v>
      </c>
      <c r="BW25" s="33" t="s">
        <v>99</v>
      </c>
      <c r="BX25" s="33" t="s">
        <v>99</v>
      </c>
    </row>
    <row r="26" spans="1:76" s="34" customFormat="1" ht="54" customHeight="1">
      <c r="A26" s="36" t="s">
        <v>118</v>
      </c>
      <c r="B26" s="38" t="s">
        <v>120</v>
      </c>
      <c r="C26" s="39" t="s">
        <v>126</v>
      </c>
      <c r="D26" s="44">
        <f>(32357036.83+12970041.97)/1.18/1000000</f>
        <v>38.412778644067792</v>
      </c>
      <c r="E26" s="35" t="s">
        <v>99</v>
      </c>
      <c r="F26" s="23" t="s">
        <v>99</v>
      </c>
      <c r="G26" s="23" t="s">
        <v>99</v>
      </c>
      <c r="H26" s="23" t="s">
        <v>99</v>
      </c>
      <c r="I26" s="23" t="s">
        <v>99</v>
      </c>
      <c r="J26" s="23" t="s">
        <v>99</v>
      </c>
      <c r="K26" s="23" t="s">
        <v>99</v>
      </c>
      <c r="L26" s="23" t="s">
        <v>99</v>
      </c>
      <c r="M26" s="23" t="s">
        <v>99</v>
      </c>
      <c r="N26" s="23" t="s">
        <v>99</v>
      </c>
      <c r="O26" s="23" t="s">
        <v>99</v>
      </c>
      <c r="P26" s="23" t="s">
        <v>99</v>
      </c>
      <c r="Q26" s="23" t="s">
        <v>99</v>
      </c>
      <c r="R26" s="23" t="s">
        <v>99</v>
      </c>
      <c r="S26" s="23" t="s">
        <v>99</v>
      </c>
      <c r="T26" s="45">
        <f>16.317748/1.18</f>
        <v>13.828600000000002</v>
      </c>
      <c r="U26" s="23" t="s">
        <v>103</v>
      </c>
      <c r="V26" s="23" t="s">
        <v>103</v>
      </c>
      <c r="W26" s="23" t="s">
        <v>103</v>
      </c>
      <c r="X26" s="23" t="s">
        <v>103</v>
      </c>
      <c r="Y26" s="23" t="s">
        <v>103</v>
      </c>
      <c r="Z26" s="23" t="s">
        <v>124</v>
      </c>
      <c r="AA26" s="23" t="s">
        <v>99</v>
      </c>
      <c r="AB26" s="23" t="s">
        <v>99</v>
      </c>
      <c r="AC26" s="23" t="s">
        <v>99</v>
      </c>
      <c r="AD26" s="23" t="s">
        <v>99</v>
      </c>
      <c r="AE26" s="23" t="s">
        <v>99</v>
      </c>
      <c r="AF26" s="23" t="s">
        <v>99</v>
      </c>
      <c r="AG26" s="23" t="s">
        <v>99</v>
      </c>
      <c r="AH26" s="45">
        <f>16.317748/1.18</f>
        <v>13.828600000000002</v>
      </c>
      <c r="AI26" s="23" t="s">
        <v>103</v>
      </c>
      <c r="AJ26" s="23" t="s">
        <v>103</v>
      </c>
      <c r="AK26" s="23" t="s">
        <v>103</v>
      </c>
      <c r="AL26" s="23" t="s">
        <v>103</v>
      </c>
      <c r="AM26" s="23" t="s">
        <v>103</v>
      </c>
      <c r="AN26" s="23" t="s">
        <v>124</v>
      </c>
      <c r="AO26" s="23" t="s">
        <v>99</v>
      </c>
      <c r="AP26" s="23" t="s">
        <v>99</v>
      </c>
      <c r="AQ26" s="23" t="s">
        <v>99</v>
      </c>
      <c r="AR26" s="23" t="s">
        <v>99</v>
      </c>
      <c r="AS26" s="23" t="s">
        <v>99</v>
      </c>
      <c r="AT26" s="23" t="s">
        <v>99</v>
      </c>
      <c r="AU26" s="23" t="s">
        <v>99</v>
      </c>
      <c r="AV26" s="45">
        <f>12.691582/1.18+0.000001</f>
        <v>10.755578966101695</v>
      </c>
      <c r="AW26" s="23" t="s">
        <v>103</v>
      </c>
      <c r="AX26" s="23" t="s">
        <v>103</v>
      </c>
      <c r="AY26" s="23" t="s">
        <v>103</v>
      </c>
      <c r="AZ26" s="23" t="s">
        <v>103</v>
      </c>
      <c r="BA26" s="23" t="s">
        <v>103</v>
      </c>
      <c r="BB26" s="23" t="s">
        <v>125</v>
      </c>
      <c r="BC26" s="23" t="s">
        <v>99</v>
      </c>
      <c r="BD26" s="23" t="s">
        <v>99</v>
      </c>
      <c r="BE26" s="23" t="s">
        <v>99</v>
      </c>
      <c r="BF26" s="23" t="s">
        <v>99</v>
      </c>
      <c r="BG26" s="23" t="s">
        <v>99</v>
      </c>
      <c r="BH26" s="23" t="s">
        <v>99</v>
      </c>
      <c r="BI26" s="23" t="s">
        <v>99</v>
      </c>
      <c r="BJ26" s="29">
        <f t="shared" si="0"/>
        <v>38.412778966101698</v>
      </c>
      <c r="BK26" s="33" t="s">
        <v>103</v>
      </c>
      <c r="BL26" s="33" t="s">
        <v>103</v>
      </c>
      <c r="BM26" s="23" t="s">
        <v>103</v>
      </c>
      <c r="BN26" s="48">
        <f t="shared" si="1"/>
        <v>0</v>
      </c>
      <c r="BO26" s="23" t="s">
        <v>103</v>
      </c>
      <c r="BP26" s="48">
        <f>Z26+AN26+BB26</f>
        <v>50</v>
      </c>
      <c r="BQ26" s="23" t="s">
        <v>99</v>
      </c>
      <c r="BR26" s="23" t="s">
        <v>99</v>
      </c>
      <c r="BS26" s="23" t="s">
        <v>99</v>
      </c>
      <c r="BT26" s="23" t="s">
        <v>99</v>
      </c>
      <c r="BU26" s="23" t="s">
        <v>99</v>
      </c>
      <c r="BV26" s="23" t="s">
        <v>99</v>
      </c>
      <c r="BW26" s="23" t="s">
        <v>99</v>
      </c>
      <c r="BX26" s="23" t="s">
        <v>99</v>
      </c>
    </row>
    <row r="27" spans="1:76" s="34" customFormat="1" ht="63">
      <c r="A27" s="30" t="s">
        <v>97</v>
      </c>
      <c r="B27" s="28" t="s">
        <v>112</v>
      </c>
      <c r="C27" s="31" t="s">
        <v>108</v>
      </c>
      <c r="D27" s="42">
        <f>365859.25/1.18/1000000</f>
        <v>0.31005021186440684</v>
      </c>
      <c r="E27" s="31" t="s">
        <v>99</v>
      </c>
      <c r="F27" s="33" t="s">
        <v>99</v>
      </c>
      <c r="G27" s="33" t="s">
        <v>99</v>
      </c>
      <c r="H27" s="33" t="s">
        <v>99</v>
      </c>
      <c r="I27" s="33" t="s">
        <v>99</v>
      </c>
      <c r="J27" s="33" t="s">
        <v>99</v>
      </c>
      <c r="K27" s="33" t="s">
        <v>99</v>
      </c>
      <c r="L27" s="33" t="s">
        <v>99</v>
      </c>
      <c r="M27" s="33" t="s">
        <v>99</v>
      </c>
      <c r="N27" s="33" t="s">
        <v>99</v>
      </c>
      <c r="O27" s="33" t="s">
        <v>99</v>
      </c>
      <c r="P27" s="33" t="s">
        <v>99</v>
      </c>
      <c r="Q27" s="33" t="s">
        <v>99</v>
      </c>
      <c r="R27" s="33" t="s">
        <v>99</v>
      </c>
      <c r="S27" s="33" t="s">
        <v>99</v>
      </c>
      <c r="T27" s="46">
        <f>0.365859/1.18</f>
        <v>0.31004999999999999</v>
      </c>
      <c r="U27" s="33" t="s">
        <v>103</v>
      </c>
      <c r="V27" s="33" t="s">
        <v>103</v>
      </c>
      <c r="W27" s="33" t="s">
        <v>103</v>
      </c>
      <c r="X27" s="33" t="s">
        <v>123</v>
      </c>
      <c r="Y27" s="33" t="s">
        <v>103</v>
      </c>
      <c r="Z27" s="33" t="s">
        <v>103</v>
      </c>
      <c r="AA27" s="33" t="s">
        <v>99</v>
      </c>
      <c r="AB27" s="33" t="s">
        <v>99</v>
      </c>
      <c r="AC27" s="33" t="s">
        <v>99</v>
      </c>
      <c r="AD27" s="33" t="s">
        <v>99</v>
      </c>
      <c r="AE27" s="33" t="s">
        <v>99</v>
      </c>
      <c r="AF27" s="33" t="s">
        <v>99</v>
      </c>
      <c r="AG27" s="33" t="s">
        <v>99</v>
      </c>
      <c r="AH27" s="33" t="s">
        <v>103</v>
      </c>
      <c r="AI27" s="33" t="s">
        <v>103</v>
      </c>
      <c r="AJ27" s="33" t="s">
        <v>103</v>
      </c>
      <c r="AK27" s="33" t="s">
        <v>103</v>
      </c>
      <c r="AL27" s="33" t="s">
        <v>103</v>
      </c>
      <c r="AM27" s="33" t="s">
        <v>103</v>
      </c>
      <c r="AN27" s="33" t="s">
        <v>103</v>
      </c>
      <c r="AO27" s="33" t="s">
        <v>99</v>
      </c>
      <c r="AP27" s="33" t="s">
        <v>99</v>
      </c>
      <c r="AQ27" s="33" t="s">
        <v>99</v>
      </c>
      <c r="AR27" s="33" t="s">
        <v>99</v>
      </c>
      <c r="AS27" s="33" t="s">
        <v>99</v>
      </c>
      <c r="AT27" s="33" t="s">
        <v>99</v>
      </c>
      <c r="AU27" s="33" t="s">
        <v>99</v>
      </c>
      <c r="AV27" s="50">
        <v>0</v>
      </c>
      <c r="AW27" s="33" t="s">
        <v>103</v>
      </c>
      <c r="AX27" s="33" t="s">
        <v>103</v>
      </c>
      <c r="AY27" s="33" t="s">
        <v>103</v>
      </c>
      <c r="AZ27" s="33" t="s">
        <v>103</v>
      </c>
      <c r="BA27" s="33" t="s">
        <v>103</v>
      </c>
      <c r="BB27" s="33" t="s">
        <v>103</v>
      </c>
      <c r="BC27" s="33" t="s">
        <v>99</v>
      </c>
      <c r="BD27" s="33" t="s">
        <v>99</v>
      </c>
      <c r="BE27" s="33" t="s">
        <v>99</v>
      </c>
      <c r="BF27" s="33" t="s">
        <v>99</v>
      </c>
      <c r="BG27" s="33" t="s">
        <v>99</v>
      </c>
      <c r="BH27" s="33" t="s">
        <v>99</v>
      </c>
      <c r="BI27" s="33" t="s">
        <v>99</v>
      </c>
      <c r="BJ27" s="32">
        <f t="shared" si="0"/>
        <v>0.31004999999999999</v>
      </c>
      <c r="BK27" s="33" t="s">
        <v>103</v>
      </c>
      <c r="BL27" s="33" t="s">
        <v>103</v>
      </c>
      <c r="BM27" s="33" t="s">
        <v>103</v>
      </c>
      <c r="BN27" s="49">
        <f t="shared" si="1"/>
        <v>-1.5880000000000001</v>
      </c>
      <c r="BO27" s="33" t="s">
        <v>103</v>
      </c>
      <c r="BP27" s="33" t="s">
        <v>103</v>
      </c>
      <c r="BQ27" s="33" t="s">
        <v>99</v>
      </c>
      <c r="BR27" s="33" t="s">
        <v>99</v>
      </c>
      <c r="BS27" s="33" t="s">
        <v>99</v>
      </c>
      <c r="BT27" s="33" t="s">
        <v>99</v>
      </c>
      <c r="BU27" s="33" t="s">
        <v>99</v>
      </c>
      <c r="BV27" s="33" t="s">
        <v>99</v>
      </c>
      <c r="BW27" s="33" t="s">
        <v>99</v>
      </c>
      <c r="BX27" s="33" t="s">
        <v>99</v>
      </c>
    </row>
    <row r="28" spans="1:76" s="34" customFormat="1" ht="47.25">
      <c r="A28" s="30" t="s">
        <v>98</v>
      </c>
      <c r="B28" s="28" t="s">
        <v>113</v>
      </c>
      <c r="C28" s="31" t="s">
        <v>108</v>
      </c>
      <c r="D28" s="42">
        <f>365859.25/1.18/1000000</f>
        <v>0.31005021186440684</v>
      </c>
      <c r="E28" s="31" t="s">
        <v>99</v>
      </c>
      <c r="F28" s="33" t="s">
        <v>99</v>
      </c>
      <c r="G28" s="33" t="s">
        <v>99</v>
      </c>
      <c r="H28" s="33" t="s">
        <v>99</v>
      </c>
      <c r="I28" s="33" t="s">
        <v>99</v>
      </c>
      <c r="J28" s="33" t="s">
        <v>99</v>
      </c>
      <c r="K28" s="33" t="s">
        <v>99</v>
      </c>
      <c r="L28" s="33" t="s">
        <v>99</v>
      </c>
      <c r="M28" s="33" t="s">
        <v>99</v>
      </c>
      <c r="N28" s="33" t="s">
        <v>99</v>
      </c>
      <c r="O28" s="33" t="s">
        <v>99</v>
      </c>
      <c r="P28" s="33" t="s">
        <v>99</v>
      </c>
      <c r="Q28" s="33" t="s">
        <v>99</v>
      </c>
      <c r="R28" s="33" t="s">
        <v>99</v>
      </c>
      <c r="S28" s="33" t="s">
        <v>99</v>
      </c>
      <c r="T28" s="46">
        <f>0.365859/1.18</f>
        <v>0.31004999999999999</v>
      </c>
      <c r="U28" s="33" t="s">
        <v>103</v>
      </c>
      <c r="V28" s="33" t="s">
        <v>103</v>
      </c>
      <c r="W28" s="33" t="s">
        <v>103</v>
      </c>
      <c r="X28" s="33" t="s">
        <v>123</v>
      </c>
      <c r="Y28" s="33" t="s">
        <v>103</v>
      </c>
      <c r="Z28" s="33" t="s">
        <v>103</v>
      </c>
      <c r="AA28" s="33" t="s">
        <v>99</v>
      </c>
      <c r="AB28" s="33" t="s">
        <v>99</v>
      </c>
      <c r="AC28" s="33" t="s">
        <v>99</v>
      </c>
      <c r="AD28" s="33" t="s">
        <v>99</v>
      </c>
      <c r="AE28" s="33" t="s">
        <v>99</v>
      </c>
      <c r="AF28" s="33" t="s">
        <v>99</v>
      </c>
      <c r="AG28" s="33" t="s">
        <v>99</v>
      </c>
      <c r="AH28" s="33" t="s">
        <v>103</v>
      </c>
      <c r="AI28" s="33" t="s">
        <v>103</v>
      </c>
      <c r="AJ28" s="33" t="s">
        <v>103</v>
      </c>
      <c r="AK28" s="33" t="s">
        <v>103</v>
      </c>
      <c r="AL28" s="33" t="s">
        <v>103</v>
      </c>
      <c r="AM28" s="33" t="s">
        <v>103</v>
      </c>
      <c r="AN28" s="33" t="s">
        <v>103</v>
      </c>
      <c r="AO28" s="33" t="s">
        <v>99</v>
      </c>
      <c r="AP28" s="33" t="s">
        <v>99</v>
      </c>
      <c r="AQ28" s="33" t="s">
        <v>99</v>
      </c>
      <c r="AR28" s="33" t="s">
        <v>99</v>
      </c>
      <c r="AS28" s="33" t="s">
        <v>99</v>
      </c>
      <c r="AT28" s="33" t="s">
        <v>99</v>
      </c>
      <c r="AU28" s="33" t="s">
        <v>99</v>
      </c>
      <c r="AV28" s="50">
        <v>0</v>
      </c>
      <c r="AW28" s="33" t="s">
        <v>103</v>
      </c>
      <c r="AX28" s="33" t="s">
        <v>103</v>
      </c>
      <c r="AY28" s="33" t="s">
        <v>103</v>
      </c>
      <c r="AZ28" s="33" t="s">
        <v>103</v>
      </c>
      <c r="BA28" s="33" t="s">
        <v>103</v>
      </c>
      <c r="BB28" s="33" t="s">
        <v>103</v>
      </c>
      <c r="BC28" s="33" t="s">
        <v>99</v>
      </c>
      <c r="BD28" s="33" t="s">
        <v>99</v>
      </c>
      <c r="BE28" s="33" t="s">
        <v>99</v>
      </c>
      <c r="BF28" s="33" t="s">
        <v>99</v>
      </c>
      <c r="BG28" s="33" t="s">
        <v>99</v>
      </c>
      <c r="BH28" s="33" t="s">
        <v>99</v>
      </c>
      <c r="BI28" s="33" t="s">
        <v>99</v>
      </c>
      <c r="BJ28" s="32">
        <f t="shared" si="0"/>
        <v>0.31004999999999999</v>
      </c>
      <c r="BK28" s="33" t="s">
        <v>103</v>
      </c>
      <c r="BL28" s="33" t="s">
        <v>103</v>
      </c>
      <c r="BM28" s="33" t="s">
        <v>103</v>
      </c>
      <c r="BN28" s="49">
        <f t="shared" si="1"/>
        <v>-1.5880000000000001</v>
      </c>
      <c r="BO28" s="33" t="s">
        <v>103</v>
      </c>
      <c r="BP28" s="33" t="s">
        <v>103</v>
      </c>
      <c r="BQ28" s="33" t="s">
        <v>99</v>
      </c>
      <c r="BR28" s="33" t="s">
        <v>99</v>
      </c>
      <c r="BS28" s="33" t="s">
        <v>99</v>
      </c>
      <c r="BT28" s="33" t="s">
        <v>99</v>
      </c>
      <c r="BU28" s="33" t="s">
        <v>99</v>
      </c>
      <c r="BV28" s="33" t="s">
        <v>99</v>
      </c>
      <c r="BW28" s="33" t="s">
        <v>99</v>
      </c>
      <c r="BX28" s="33" t="s">
        <v>99</v>
      </c>
    </row>
    <row r="29" spans="1:76" s="25" customFormat="1" ht="110.25">
      <c r="A29" s="39" t="s">
        <v>98</v>
      </c>
      <c r="B29" s="40" t="s">
        <v>121</v>
      </c>
      <c r="C29" s="39" t="s">
        <v>122</v>
      </c>
      <c r="D29" s="41">
        <f>365859.25/1.18/1000000</f>
        <v>0.31005021186440684</v>
      </c>
      <c r="E29" s="26" t="s">
        <v>99</v>
      </c>
      <c r="F29" s="23" t="s">
        <v>99</v>
      </c>
      <c r="G29" s="23" t="s">
        <v>99</v>
      </c>
      <c r="H29" s="23" t="s">
        <v>99</v>
      </c>
      <c r="I29" s="23" t="s">
        <v>99</v>
      </c>
      <c r="J29" s="23" t="s">
        <v>99</v>
      </c>
      <c r="K29" s="23" t="s">
        <v>99</v>
      </c>
      <c r="L29" s="23" t="s">
        <v>99</v>
      </c>
      <c r="M29" s="23" t="s">
        <v>99</v>
      </c>
      <c r="N29" s="23" t="s">
        <v>99</v>
      </c>
      <c r="O29" s="23" t="s">
        <v>99</v>
      </c>
      <c r="P29" s="23" t="s">
        <v>99</v>
      </c>
      <c r="Q29" s="23" t="s">
        <v>99</v>
      </c>
      <c r="R29" s="23" t="s">
        <v>99</v>
      </c>
      <c r="S29" s="23" t="s">
        <v>99</v>
      </c>
      <c r="T29" s="45">
        <f>0.365859/1.18</f>
        <v>0.31004999999999999</v>
      </c>
      <c r="U29" s="23" t="s">
        <v>103</v>
      </c>
      <c r="V29" s="23" t="s">
        <v>103</v>
      </c>
      <c r="W29" s="23" t="s">
        <v>103</v>
      </c>
      <c r="X29" s="23" t="s">
        <v>123</v>
      </c>
      <c r="Y29" s="23" t="s">
        <v>103</v>
      </c>
      <c r="Z29" s="23" t="s">
        <v>103</v>
      </c>
      <c r="AA29" s="23" t="s">
        <v>99</v>
      </c>
      <c r="AB29" s="23" t="s">
        <v>99</v>
      </c>
      <c r="AC29" s="23" t="s">
        <v>99</v>
      </c>
      <c r="AD29" s="23" t="s">
        <v>99</v>
      </c>
      <c r="AE29" s="23" t="s">
        <v>99</v>
      </c>
      <c r="AF29" s="23" t="s">
        <v>99</v>
      </c>
      <c r="AG29" s="23" t="s">
        <v>99</v>
      </c>
      <c r="AH29" s="23" t="s">
        <v>103</v>
      </c>
      <c r="AI29" s="23" t="s">
        <v>103</v>
      </c>
      <c r="AJ29" s="23" t="s">
        <v>103</v>
      </c>
      <c r="AK29" s="23" t="s">
        <v>103</v>
      </c>
      <c r="AL29" s="23" t="s">
        <v>103</v>
      </c>
      <c r="AM29" s="23" t="s">
        <v>103</v>
      </c>
      <c r="AN29" s="23" t="s">
        <v>103</v>
      </c>
      <c r="AO29" s="23" t="s">
        <v>99</v>
      </c>
      <c r="AP29" s="23" t="s">
        <v>99</v>
      </c>
      <c r="AQ29" s="23" t="s">
        <v>99</v>
      </c>
      <c r="AR29" s="23" t="s">
        <v>99</v>
      </c>
      <c r="AS29" s="23" t="s">
        <v>99</v>
      </c>
      <c r="AT29" s="23" t="s">
        <v>99</v>
      </c>
      <c r="AU29" s="23" t="s">
        <v>99</v>
      </c>
      <c r="AV29" s="48">
        <v>0</v>
      </c>
      <c r="AW29" s="23" t="s">
        <v>103</v>
      </c>
      <c r="AX29" s="23" t="s">
        <v>103</v>
      </c>
      <c r="AY29" s="23" t="s">
        <v>103</v>
      </c>
      <c r="AZ29" s="23" t="s">
        <v>103</v>
      </c>
      <c r="BA29" s="23" t="s">
        <v>103</v>
      </c>
      <c r="BB29" s="23" t="s">
        <v>103</v>
      </c>
      <c r="BC29" s="23" t="s">
        <v>99</v>
      </c>
      <c r="BD29" s="23" t="s">
        <v>99</v>
      </c>
      <c r="BE29" s="23" t="s">
        <v>99</v>
      </c>
      <c r="BF29" s="23" t="s">
        <v>99</v>
      </c>
      <c r="BG29" s="23" t="s">
        <v>99</v>
      </c>
      <c r="BH29" s="23" t="s">
        <v>99</v>
      </c>
      <c r="BI29" s="23" t="s">
        <v>99</v>
      </c>
      <c r="BJ29" s="29">
        <f t="shared" si="0"/>
        <v>0.31004999999999999</v>
      </c>
      <c r="BK29" s="23" t="s">
        <v>103</v>
      </c>
      <c r="BL29" s="23" t="s">
        <v>103</v>
      </c>
      <c r="BM29" s="23" t="s">
        <v>103</v>
      </c>
      <c r="BN29" s="47">
        <f t="shared" si="1"/>
        <v>-1.5880000000000001</v>
      </c>
      <c r="BO29" s="23" t="s">
        <v>103</v>
      </c>
      <c r="BP29" s="23" t="s">
        <v>103</v>
      </c>
      <c r="BQ29" s="23" t="s">
        <v>99</v>
      </c>
      <c r="BR29" s="23" t="s">
        <v>99</v>
      </c>
      <c r="BS29" s="23" t="s">
        <v>99</v>
      </c>
      <c r="BT29" s="23" t="s">
        <v>99</v>
      </c>
      <c r="BU29" s="23" t="s">
        <v>99</v>
      </c>
      <c r="BV29" s="23" t="s">
        <v>99</v>
      </c>
      <c r="BW29" s="23" t="s">
        <v>99</v>
      </c>
      <c r="BX29" s="23" t="s">
        <v>99</v>
      </c>
    </row>
  </sheetData>
  <mergeCells count="44">
    <mergeCell ref="M16:S16"/>
    <mergeCell ref="A5:AG5"/>
    <mergeCell ref="A6:AG6"/>
    <mergeCell ref="A7:AG7"/>
    <mergeCell ref="A8:AG8"/>
    <mergeCell ref="A9:AG9"/>
    <mergeCell ref="BX14:BX18"/>
    <mergeCell ref="T16:Z16"/>
    <mergeCell ref="AA16:AG16"/>
    <mergeCell ref="T15:AG15"/>
    <mergeCell ref="A13:BV13"/>
    <mergeCell ref="A14:A18"/>
    <mergeCell ref="B14:B18"/>
    <mergeCell ref="C14:C18"/>
    <mergeCell ref="BJ16:BP16"/>
    <mergeCell ref="BD17:BI17"/>
    <mergeCell ref="BK17:BP17"/>
    <mergeCell ref="BR17:BW17"/>
    <mergeCell ref="AP17:AU17"/>
    <mergeCell ref="G17:L17"/>
    <mergeCell ref="N17:S17"/>
    <mergeCell ref="F14:S15"/>
    <mergeCell ref="AW17:BB17"/>
    <mergeCell ref="D17:D18"/>
    <mergeCell ref="E17:E18"/>
    <mergeCell ref="U17:Z17"/>
    <mergeCell ref="AB17:AG17"/>
    <mergeCell ref="AI17:AN17"/>
    <mergeCell ref="BJ15:BW15"/>
    <mergeCell ref="AV15:BI15"/>
    <mergeCell ref="AV16:BB16"/>
    <mergeCell ref="AH15:AU15"/>
    <mergeCell ref="A4:AG4"/>
    <mergeCell ref="A10:AG10"/>
    <mergeCell ref="A11:AG11"/>
    <mergeCell ref="A12:AG12"/>
    <mergeCell ref="T14:AG14"/>
    <mergeCell ref="AH14:BW14"/>
    <mergeCell ref="D14:E16"/>
    <mergeCell ref="BC16:BI16"/>
    <mergeCell ref="BQ16:BW16"/>
    <mergeCell ref="AH16:AN16"/>
    <mergeCell ref="AO16:AU16"/>
    <mergeCell ref="F16:L16"/>
  </mergeCells>
  <pageMargins left="0.70866141732283472" right="0.70866141732283472" top="0.74803149606299213" bottom="0.74803149606299213" header="0.31496062992125984" footer="0.31496062992125984"/>
  <pageSetup paperSize="8" scale="53" fitToWidth="2" orientation="landscape" r:id="rId1"/>
  <headerFooter differentFirst="1">
    <oddHeader>&amp;C&amp;P</oddHeader>
  </headerFooter>
  <colBreaks count="1" manualBreakCount="1">
    <brk id="33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User-12</cp:lastModifiedBy>
  <cp:lastPrinted>2017-02-17T10:03:55Z</cp:lastPrinted>
  <dcterms:created xsi:type="dcterms:W3CDTF">2009-07-27T10:10:26Z</dcterms:created>
  <dcterms:modified xsi:type="dcterms:W3CDTF">2017-02-28T05:13:09Z</dcterms:modified>
</cp:coreProperties>
</file>